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12120" windowHeight="6255" tabRatio="746" activeTab="0"/>
  </bookViews>
  <sheets>
    <sheet name="INGLISURI" sheetId="1" r:id="rId1"/>
    <sheet name="GERMANULI" sheetId="2" r:id="rId2"/>
  </sheets>
  <definedNames/>
  <calcPr fullCalcOnLoad="1"/>
</workbook>
</file>

<file path=xl/sharedStrings.xml><?xml version="1.0" encoding="utf-8"?>
<sst xmlns="http://schemas.openxmlformats.org/spreadsheetml/2006/main" count="372" uniqueCount="133">
  <si>
    <t>krediti</t>
  </si>
  <si>
    <t>II</t>
  </si>
  <si>
    <t>III</t>
  </si>
  <si>
    <t>IV</t>
  </si>
  <si>
    <t>V</t>
  </si>
  <si>
    <t>VI</t>
  </si>
  <si>
    <t>VII</t>
  </si>
  <si>
    <t>arCeviTi</t>
  </si>
  <si>
    <t>#   sul</t>
  </si>
  <si>
    <t>II. specialobis moduli</t>
  </si>
  <si>
    <t>III. specializaciis moduli</t>
  </si>
  <si>
    <t>I. sauniversiteto moduli</t>
  </si>
  <si>
    <t>I</t>
  </si>
  <si>
    <t>savaldebulo</t>
  </si>
  <si>
    <t>jami</t>
  </si>
  <si>
    <t xml:space="preserve">Tbilisis ekonomikur urTierTobaTa saxelmwifo universiteti </t>
  </si>
  <si>
    <t>sakvalifikacio gamocdebi</t>
  </si>
  <si>
    <t>swavlebis vada 4 weli 144 kvira</t>
  </si>
  <si>
    <t>bakalavriatis saganmanaTleblo programis</t>
  </si>
  <si>
    <t>VIII</t>
  </si>
  <si>
    <t>#faqtiuri</t>
  </si>
  <si>
    <t>sT.</t>
  </si>
  <si>
    <t>kr</t>
  </si>
  <si>
    <t xml:space="preserve"> -</t>
  </si>
  <si>
    <t xml:space="preserve">ucxo ena            </t>
  </si>
  <si>
    <t xml:space="preserve">specialoba         </t>
  </si>
  <si>
    <t>religiis istoria</t>
  </si>
  <si>
    <t>sul           saaTi</t>
  </si>
  <si>
    <t>arCev-i</t>
  </si>
  <si>
    <t>saval-o</t>
  </si>
  <si>
    <t xml:space="preserve">   saswavlo ganyofilebis gamge</t>
  </si>
  <si>
    <t xml:space="preserve">sul </t>
  </si>
  <si>
    <r>
      <t xml:space="preserve">m.S. </t>
    </r>
    <r>
      <rPr>
        <sz val="7"/>
        <rFont val="AcadNusx"/>
        <family val="0"/>
      </rPr>
      <t>sakontaqto</t>
    </r>
  </si>
  <si>
    <t>informaciuli teqnologiebi</t>
  </si>
  <si>
    <t>r. tyemalaZe</t>
  </si>
  <si>
    <t>swavlebis wlebi da semestrebi</t>
  </si>
  <si>
    <t>I weli</t>
  </si>
  <si>
    <t>II  weli</t>
  </si>
  <si>
    <t>III weli</t>
  </si>
  <si>
    <t>IV weli</t>
  </si>
  <si>
    <r>
      <t xml:space="preserve">                        saswavlo gegma        </t>
    </r>
    <r>
      <rPr>
        <sz val="10"/>
        <rFont val="AcadNusx"/>
        <family val="0"/>
      </rPr>
      <t xml:space="preserve"> damtkicebuli 01.06. 2007 w.</t>
    </r>
  </si>
  <si>
    <t xml:space="preserve">                   specialoba  </t>
  </si>
  <si>
    <t>germanuli filologia</t>
  </si>
  <si>
    <t xml:space="preserve">                specializacia </t>
  </si>
  <si>
    <t>germanuli ena da literatura</t>
  </si>
  <si>
    <t xml:space="preserve">           akademiuri xarisxi  </t>
  </si>
  <si>
    <t>filologiis bakalavri</t>
  </si>
  <si>
    <t xml:space="preserve">                 kvalifikacia  </t>
  </si>
  <si>
    <t>filolog anglisti</t>
  </si>
  <si>
    <t>germanisti</t>
  </si>
  <si>
    <t>enaTmecnierebis Sesavali</t>
  </si>
  <si>
    <t>msoflio literaturis istoria</t>
  </si>
  <si>
    <t>akademiuri wera</t>
  </si>
  <si>
    <t>meore ucxo ena</t>
  </si>
  <si>
    <t>saqarTvelos istoria</t>
  </si>
  <si>
    <t>Targmnis Teoria da praqtika</t>
  </si>
  <si>
    <t>filosofiis Sesavali</t>
  </si>
  <si>
    <t>Sesavali filologiaSi</t>
  </si>
  <si>
    <t>xelovnebaTmcodneobis Sesavali</t>
  </si>
  <si>
    <t>Sesavali kulturis mecnierebebSi</t>
  </si>
  <si>
    <t>germanuli ena</t>
  </si>
  <si>
    <t>Sesavali teqstis lingvistikaSi</t>
  </si>
  <si>
    <t>kontrastuli lingvistika</t>
  </si>
  <si>
    <t>sazRvargareTuli lit. istoria</t>
  </si>
  <si>
    <t>germanuli literatura</t>
  </si>
  <si>
    <t>germanuli romantizmi</t>
  </si>
  <si>
    <t>uaxlesi saukunis germanuli lit.</t>
  </si>
  <si>
    <t>germanuli enis istoria</t>
  </si>
  <si>
    <t>leqsikologia</t>
  </si>
  <si>
    <t>biznesis ena</t>
  </si>
  <si>
    <t>qveynismcodneoba</t>
  </si>
  <si>
    <t>germanuli enis struqtura</t>
  </si>
  <si>
    <t>germanuli enis stilistika</t>
  </si>
  <si>
    <t>spec.kursi da spec. semin. enaSi</t>
  </si>
  <si>
    <t>spec.kursi da spec. semin. Llit-Si</t>
  </si>
  <si>
    <t>referireba-recenzireba</t>
  </si>
  <si>
    <t>enis swavlebis meTodika</t>
  </si>
  <si>
    <t>literaturis swavlebis meTodika</t>
  </si>
  <si>
    <t>genderuli literatura</t>
  </si>
  <si>
    <t>inglisuri filologia</t>
  </si>
  <si>
    <t>inglisuri ena da literatura</t>
  </si>
  <si>
    <t>anglisti</t>
  </si>
  <si>
    <r>
      <t xml:space="preserve">inglisuri ena </t>
    </r>
    <r>
      <rPr>
        <sz val="9"/>
        <rFont val="AcadNusx"/>
        <family val="0"/>
      </rPr>
      <t xml:space="preserve">            </t>
    </r>
  </si>
  <si>
    <t>inglisuri leqsikografiis Sesav.</t>
  </si>
  <si>
    <t>amerikuli inglisuri</t>
  </si>
  <si>
    <t>inglisuri literatura</t>
  </si>
  <si>
    <t>me_19 saukunis amerikuli liter.</t>
  </si>
  <si>
    <t>me_20 saukunis amerikuli liter.</t>
  </si>
  <si>
    <t>inglisuri enis istoria</t>
  </si>
  <si>
    <t>inglisuri enis struqtura</t>
  </si>
  <si>
    <t>inglisuri enis stilistika</t>
  </si>
  <si>
    <t>humanitarul-socialur mecnierebaTa fakulteti</t>
  </si>
  <si>
    <r>
      <t>*</t>
    </r>
    <r>
      <rPr>
        <sz val="9"/>
        <rFont val="AcadNusx"/>
        <family val="0"/>
      </rPr>
      <t>zepiri da weriTi metyveleba-1</t>
    </r>
  </si>
  <si>
    <r>
      <t>*</t>
    </r>
    <r>
      <rPr>
        <sz val="9"/>
        <rFont val="AcadNusx"/>
        <family val="0"/>
      </rPr>
      <t>zepiri da weriTi metyveleba-7</t>
    </r>
  </si>
  <si>
    <r>
      <t>*</t>
    </r>
    <r>
      <rPr>
        <sz val="9"/>
        <rFont val="AcadNusx"/>
        <family val="0"/>
      </rPr>
      <t>zepiri da weriTi metyveleba-6</t>
    </r>
  </si>
  <si>
    <r>
      <t>*</t>
    </r>
    <r>
      <rPr>
        <sz val="9"/>
        <rFont val="AcadNusx"/>
        <family val="0"/>
      </rPr>
      <t>zepiri da weriTi metyveleba-5</t>
    </r>
  </si>
  <si>
    <r>
      <t>*</t>
    </r>
    <r>
      <rPr>
        <sz val="9"/>
        <rFont val="AcadNusx"/>
        <family val="0"/>
      </rPr>
      <t>zepiri da weriTi metyveleba-4</t>
    </r>
  </si>
  <si>
    <r>
      <t>*</t>
    </r>
    <r>
      <rPr>
        <sz val="9"/>
        <rFont val="AcadNusx"/>
        <family val="0"/>
      </rPr>
      <t>zepiri da weriTi metyveleba-3</t>
    </r>
  </si>
  <si>
    <r>
      <t>*</t>
    </r>
    <r>
      <rPr>
        <sz val="9"/>
        <rFont val="AcadNusx"/>
        <family val="0"/>
      </rPr>
      <t>zepiri da weriTi metyveleba-2</t>
    </r>
  </si>
  <si>
    <r>
      <t xml:space="preserve">* </t>
    </r>
    <r>
      <rPr>
        <sz val="9"/>
        <rFont val="AcadNusx"/>
        <family val="0"/>
      </rPr>
      <t>praqtikuli gramatika-1</t>
    </r>
  </si>
  <si>
    <r>
      <t xml:space="preserve">* </t>
    </r>
    <r>
      <rPr>
        <sz val="9"/>
        <rFont val="AcadNusx"/>
        <family val="0"/>
      </rPr>
      <t>praqtikuli gramatika-7</t>
    </r>
  </si>
  <si>
    <r>
      <t xml:space="preserve">* </t>
    </r>
    <r>
      <rPr>
        <sz val="9"/>
        <rFont val="AcadNusx"/>
        <family val="0"/>
      </rPr>
      <t>praqtikuli gramatika-6</t>
    </r>
  </si>
  <si>
    <r>
      <t xml:space="preserve">* </t>
    </r>
    <r>
      <rPr>
        <sz val="9"/>
        <rFont val="AcadNusx"/>
        <family val="0"/>
      </rPr>
      <t>praqtikuli gramatika-5</t>
    </r>
  </si>
  <si>
    <r>
      <t xml:space="preserve">* </t>
    </r>
    <r>
      <rPr>
        <sz val="9"/>
        <rFont val="AcadNusx"/>
        <family val="0"/>
      </rPr>
      <t>praqtikuli gramatika-4</t>
    </r>
  </si>
  <si>
    <r>
      <t xml:space="preserve">* </t>
    </r>
    <r>
      <rPr>
        <sz val="9"/>
        <rFont val="AcadNusx"/>
        <family val="0"/>
      </rPr>
      <t>praqtikuli gramatika-3</t>
    </r>
  </si>
  <si>
    <r>
      <t xml:space="preserve">* </t>
    </r>
    <r>
      <rPr>
        <sz val="9"/>
        <rFont val="AcadNusx"/>
        <family val="0"/>
      </rPr>
      <t>praqtikuli gramatika-2</t>
    </r>
  </si>
  <si>
    <t>inglisuri literatura-1</t>
  </si>
  <si>
    <t>inglisuri literatura-5</t>
  </si>
  <si>
    <t>inglisuri literatura-4</t>
  </si>
  <si>
    <t>inglisuri literatura-3</t>
  </si>
  <si>
    <t>inglisuri literatura-2</t>
  </si>
  <si>
    <t>* zepiri da weriTi metyveleba-1</t>
  </si>
  <si>
    <t>* zepiri da weriTi metyveleba-7</t>
  </si>
  <si>
    <t>* zepiri da weriTi metyveleba-6</t>
  </si>
  <si>
    <t>* zepiri da weriTi metyveleba-5</t>
  </si>
  <si>
    <t>* zepiri da weriTi metyveleba-4</t>
  </si>
  <si>
    <t>* zepiri da weriTi metyveleba-3</t>
  </si>
  <si>
    <t>* zepiri da weriTi metyveleba-2</t>
  </si>
  <si>
    <t>* praqtikuli gramatika-1</t>
  </si>
  <si>
    <t>* praqtikuli gramatika-5</t>
  </si>
  <si>
    <t>* praqtikuli gramatika-4</t>
  </si>
  <si>
    <t>* praqtikuli gramatika-3</t>
  </si>
  <si>
    <t>* praqtikuli gramatika-2</t>
  </si>
  <si>
    <t>* praqtikuli gramatika-6</t>
  </si>
  <si>
    <t>* praqtikuli gramatika-7</t>
  </si>
  <si>
    <t>germanuli literatura-1</t>
  </si>
  <si>
    <t>germanuli literatura-5</t>
  </si>
  <si>
    <t>germanuli literatura-4</t>
  </si>
  <si>
    <t>germanuli literatura-3</t>
  </si>
  <si>
    <t>germanuli literatura-2</t>
  </si>
  <si>
    <t>presis ena</t>
  </si>
  <si>
    <t>2007-2011 da 2008-2012 sasawavlo wlebi</t>
  </si>
  <si>
    <t>danarTi 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</si>
</sst>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37]yyyy\ &quot;წლის&quot;\ dd\ mm\,\ dddd"/>
  </numFmts>
  <fonts count="54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name val="AcadNusx"/>
      <family val="0"/>
    </font>
    <font>
      <sz val="9"/>
      <name val="AcadNusx"/>
      <family val="0"/>
    </font>
    <font>
      <sz val="10"/>
      <name val="AcadNusx"/>
      <family val="0"/>
    </font>
    <font>
      <i/>
      <sz val="10"/>
      <name val="AcadNusx"/>
      <family val="0"/>
    </font>
    <font>
      <i/>
      <sz val="9"/>
      <name val="AcadNusx"/>
      <family val="0"/>
    </font>
    <font>
      <b/>
      <sz val="9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b/>
      <sz val="16"/>
      <name val="AcadNusx"/>
      <family val="0"/>
    </font>
    <font>
      <b/>
      <sz val="11"/>
      <name val="AcadNusx"/>
      <family val="0"/>
    </font>
    <font>
      <b/>
      <i/>
      <sz val="11"/>
      <name val="AcadNusx"/>
      <family val="0"/>
    </font>
    <font>
      <sz val="7"/>
      <name val="AcadNusx"/>
      <family val="0"/>
    </font>
    <font>
      <sz val="8"/>
      <name val="AcadNusx"/>
      <family val="0"/>
    </font>
    <font>
      <b/>
      <i/>
      <sz val="9"/>
      <name val="AcadNusx"/>
      <family val="0"/>
    </font>
    <font>
      <b/>
      <sz val="8"/>
      <name val="AcadNusx"/>
      <family val="0"/>
    </font>
    <font>
      <b/>
      <i/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5" fillId="0" borderId="32" xfId="0" applyFont="1" applyBorder="1" applyAlignment="1">
      <alignment vertical="top" wrapText="1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7" fillId="33" borderId="30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5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/>
    </xf>
    <xf numFmtId="0" fontId="5" fillId="0" borderId="48" xfId="0" applyFont="1" applyBorder="1" applyAlignment="1">
      <alignment horizontal="left" vertical="top" wrapText="1"/>
    </xf>
    <xf numFmtId="0" fontId="5" fillId="0" borderId="28" xfId="0" applyFont="1" applyFill="1" applyBorder="1" applyAlignment="1">
      <alignment vertical="top" wrapText="1"/>
    </xf>
    <xf numFmtId="0" fontId="9" fillId="0" borderId="28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top" wrapText="1"/>
    </xf>
    <xf numFmtId="0" fontId="9" fillId="0" borderId="5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5" fillId="0" borderId="34" xfId="0" applyFont="1" applyBorder="1" applyAlignment="1">
      <alignment vertical="top" wrapText="1"/>
    </xf>
    <xf numFmtId="0" fontId="17" fillId="0" borderId="1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Fill="1" applyAlignment="1">
      <alignment horizontal="right"/>
    </xf>
    <xf numFmtId="0" fontId="16" fillId="0" borderId="4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12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12" fillId="0" borderId="0" xfId="0" applyFont="1" applyFill="1" applyAlignment="1">
      <alignment horizontal="right"/>
    </xf>
    <xf numFmtId="0" fontId="5" fillId="0" borderId="45" xfId="0" applyFont="1" applyBorder="1" applyAlignment="1">
      <alignment horizontal="center"/>
    </xf>
    <xf numFmtId="0" fontId="5" fillId="0" borderId="45" xfId="0" applyFont="1" applyBorder="1" applyAlignment="1">
      <alignment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 wrapText="1"/>
    </xf>
    <xf numFmtId="0" fontId="9" fillId="0" borderId="28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center"/>
    </xf>
    <xf numFmtId="0" fontId="5" fillId="0" borderId="41" xfId="0" applyFont="1" applyFill="1" applyBorder="1" applyAlignment="1">
      <alignment vertical="top" wrapText="1"/>
    </xf>
    <xf numFmtId="0" fontId="5" fillId="0" borderId="5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0" borderId="23" xfId="0" applyFont="1" applyFill="1" applyBorder="1" applyAlignment="1">
      <alignment vertical="top" wrapText="1"/>
    </xf>
    <xf numFmtId="0" fontId="5" fillId="0" borderId="49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vertical="top" wrapText="1"/>
    </xf>
    <xf numFmtId="0" fontId="9" fillId="0" borderId="27" xfId="0" applyFont="1" applyBorder="1" applyAlignment="1">
      <alignment/>
    </xf>
    <xf numFmtId="0" fontId="9" fillId="0" borderId="48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9" fillId="0" borderId="27" xfId="0" applyFont="1" applyFill="1" applyBorder="1" applyAlignment="1">
      <alignment vertical="top" wrapText="1"/>
    </xf>
    <xf numFmtId="0" fontId="5" fillId="0" borderId="30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9" fillId="0" borderId="34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right" vertical="top" wrapText="1"/>
    </xf>
    <xf numFmtId="0" fontId="9" fillId="0" borderId="54" xfId="0" applyFont="1" applyFill="1" applyBorder="1" applyAlignment="1">
      <alignment horizontal="right" vertical="top" wrapText="1"/>
    </xf>
    <xf numFmtId="0" fontId="9" fillId="0" borderId="61" xfId="0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right" vertical="top" wrapText="1"/>
    </xf>
    <xf numFmtId="0" fontId="9" fillId="0" borderId="54" xfId="0" applyFont="1" applyBorder="1" applyAlignment="1">
      <alignment horizontal="right" vertical="top" wrapText="1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10" fillId="0" borderId="6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6" fillId="0" borderId="65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 textRotation="90"/>
    </xf>
    <xf numFmtId="0" fontId="9" fillId="0" borderId="61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right" vertical="top" wrapText="1"/>
    </xf>
    <xf numFmtId="0" fontId="9" fillId="0" borderId="60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9" fillId="0" borderId="69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9" fillId="0" borderId="26" xfId="0" applyFont="1" applyBorder="1" applyAlignment="1">
      <alignment horizontal="right" vertical="top" wrapText="1"/>
    </xf>
    <xf numFmtId="0" fontId="9" fillId="0" borderId="27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right" vertical="top" wrapText="1"/>
    </xf>
    <xf numFmtId="0" fontId="9" fillId="0" borderId="37" xfId="0" applyFont="1" applyBorder="1" applyAlignment="1">
      <alignment horizontal="right" vertical="top" wrapText="1"/>
    </xf>
    <xf numFmtId="0" fontId="6" fillId="0" borderId="35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9" fillId="0" borderId="66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5"/>
  <sheetViews>
    <sheetView tabSelected="1" zoomScale="120" zoomScaleNormal="120" zoomScalePageLayoutView="0" workbookViewId="0" topLeftCell="A85">
      <selection activeCell="X94" sqref="X94"/>
    </sheetView>
  </sheetViews>
  <sheetFormatPr defaultColWidth="9.140625" defaultRowHeight="12.75"/>
  <cols>
    <col min="1" max="2" width="2.421875" style="3" customWidth="1"/>
    <col min="3" max="3" width="31.28125" style="2" customWidth="1"/>
    <col min="4" max="4" width="4.421875" style="3" customWidth="1"/>
    <col min="5" max="5" width="4.140625" style="3" customWidth="1"/>
    <col min="6" max="6" width="3.8515625" style="3" customWidth="1"/>
    <col min="7" max="7" width="3.57421875" style="3" customWidth="1"/>
    <col min="8" max="8" width="3.7109375" style="6" customWidth="1"/>
    <col min="9" max="9" width="2.421875" style="7" customWidth="1"/>
    <col min="10" max="10" width="3.8515625" style="6" customWidth="1"/>
    <col min="11" max="11" width="2.421875" style="7" customWidth="1"/>
    <col min="12" max="12" width="3.8515625" style="6" customWidth="1"/>
    <col min="13" max="13" width="2.421875" style="7" customWidth="1"/>
    <col min="14" max="14" width="3.8515625" style="8" customWidth="1"/>
    <col min="15" max="15" width="2.421875" style="7" customWidth="1"/>
    <col min="16" max="16" width="3.8515625" style="8" customWidth="1"/>
    <col min="17" max="17" width="2.421875" style="7" customWidth="1"/>
    <col min="18" max="18" width="3.8515625" style="8" customWidth="1"/>
    <col min="19" max="19" width="2.421875" style="7" customWidth="1"/>
    <col min="20" max="20" width="3.8515625" style="8" customWidth="1"/>
    <col min="21" max="21" width="2.421875" style="7" customWidth="1"/>
    <col min="22" max="22" width="3.8515625" style="8" customWidth="1"/>
    <col min="23" max="23" width="2.421875" style="7" customWidth="1"/>
    <col min="24" max="16384" width="9.140625" style="2" customWidth="1"/>
  </cols>
  <sheetData>
    <row r="1" ht="26.25" customHeight="1">
      <c r="C1" s="2" t="s">
        <v>132</v>
      </c>
    </row>
    <row r="2" spans="1:23" s="1" customFormat="1" ht="17.25" customHeight="1">
      <c r="A2" s="282" t="s">
        <v>15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</row>
    <row r="3" spans="1:23" ht="16.5" customHeight="1">
      <c r="A3" s="282" t="s">
        <v>91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4" spans="1:23" ht="16.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</row>
    <row r="5" spans="1:23" ht="18" customHeight="1">
      <c r="A5" s="283" t="s">
        <v>18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</row>
    <row r="6" spans="1:23" ht="18.75" customHeight="1">
      <c r="A6" s="284" t="s">
        <v>40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</row>
    <row r="7" spans="4:23" ht="18.75" customHeight="1"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</row>
    <row r="8" spans="1:23" ht="15.75" customHeight="1">
      <c r="A8" s="6"/>
      <c r="B8" s="6"/>
      <c r="C8" s="166" t="s">
        <v>41</v>
      </c>
      <c r="D8" s="3" t="s">
        <v>23</v>
      </c>
      <c r="E8" s="10" t="s">
        <v>79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4.25" customHeight="1">
      <c r="A9" s="6"/>
      <c r="B9" s="6"/>
      <c r="C9" s="166" t="s">
        <v>43</v>
      </c>
      <c r="D9" s="3" t="s">
        <v>23</v>
      </c>
      <c r="E9" s="10" t="s">
        <v>80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5.75" customHeight="1">
      <c r="A10" s="6"/>
      <c r="B10" s="6"/>
      <c r="C10" s="166" t="s">
        <v>45</v>
      </c>
      <c r="D10" s="3" t="s">
        <v>23</v>
      </c>
      <c r="E10" s="10" t="s">
        <v>46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5.75" customHeight="1">
      <c r="A11" s="6"/>
      <c r="B11" s="6"/>
      <c r="C11" s="166" t="s">
        <v>47</v>
      </c>
      <c r="D11" s="3" t="s">
        <v>23</v>
      </c>
      <c r="E11" s="10" t="s">
        <v>48</v>
      </c>
      <c r="G11" s="10"/>
      <c r="H11" s="10" t="s">
        <v>23</v>
      </c>
      <c r="I11" s="10" t="s">
        <v>81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.75" customHeight="1">
      <c r="A12" s="6"/>
      <c r="B12" s="6"/>
      <c r="C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11" customFormat="1" ht="15.75" customHeight="1">
      <c r="A13" s="7"/>
      <c r="B13" s="7"/>
      <c r="C13" s="174"/>
      <c r="D13" s="174"/>
      <c r="E13" s="228" t="s">
        <v>131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</row>
    <row r="14" spans="1:23" s="11" customFormat="1" ht="15.75" customHeight="1" thickBot="1">
      <c r="A14" s="7"/>
      <c r="B14" s="7"/>
      <c r="C14" s="7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</row>
    <row r="15" spans="1:23" ht="10.5" customHeight="1">
      <c r="A15" s="289" t="s">
        <v>8</v>
      </c>
      <c r="B15" s="269" t="s">
        <v>20</v>
      </c>
      <c r="C15" s="272" t="s">
        <v>80</v>
      </c>
      <c r="D15" s="275" t="s">
        <v>27</v>
      </c>
      <c r="E15" s="278" t="s">
        <v>32</v>
      </c>
      <c r="F15" s="279"/>
      <c r="G15" s="254" t="s">
        <v>0</v>
      </c>
      <c r="H15" s="257" t="s">
        <v>35</v>
      </c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9"/>
    </row>
    <row r="16" spans="1:23" ht="9.75" customHeight="1" thickBot="1">
      <c r="A16" s="290"/>
      <c r="B16" s="270"/>
      <c r="C16" s="273"/>
      <c r="D16" s="276"/>
      <c r="E16" s="280"/>
      <c r="F16" s="281"/>
      <c r="G16" s="255"/>
      <c r="H16" s="260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2"/>
    </row>
    <row r="17" spans="1:23" ht="13.5" customHeight="1">
      <c r="A17" s="290"/>
      <c r="B17" s="270"/>
      <c r="C17" s="273"/>
      <c r="D17" s="276"/>
      <c r="E17" s="263" t="s">
        <v>29</v>
      </c>
      <c r="F17" s="266" t="s">
        <v>28</v>
      </c>
      <c r="G17" s="255"/>
      <c r="H17" s="285" t="s">
        <v>36</v>
      </c>
      <c r="I17" s="286"/>
      <c r="J17" s="286"/>
      <c r="K17" s="287"/>
      <c r="L17" s="288" t="s">
        <v>37</v>
      </c>
      <c r="M17" s="286"/>
      <c r="N17" s="286"/>
      <c r="O17" s="287"/>
      <c r="P17" s="285" t="s">
        <v>38</v>
      </c>
      <c r="Q17" s="286"/>
      <c r="R17" s="286"/>
      <c r="S17" s="287"/>
      <c r="T17" s="285" t="s">
        <v>39</v>
      </c>
      <c r="U17" s="286"/>
      <c r="V17" s="286"/>
      <c r="W17" s="287"/>
    </row>
    <row r="18" spans="1:23" ht="15" customHeight="1">
      <c r="A18" s="290"/>
      <c r="B18" s="270"/>
      <c r="C18" s="273"/>
      <c r="D18" s="276"/>
      <c r="E18" s="264"/>
      <c r="F18" s="267"/>
      <c r="G18" s="255"/>
      <c r="H18" s="250" t="s">
        <v>12</v>
      </c>
      <c r="I18" s="251"/>
      <c r="J18" s="240" t="s">
        <v>1</v>
      </c>
      <c r="K18" s="252"/>
      <c r="L18" s="253" t="s">
        <v>2</v>
      </c>
      <c r="M18" s="240"/>
      <c r="N18" s="240" t="s">
        <v>3</v>
      </c>
      <c r="O18" s="252"/>
      <c r="P18" s="239" t="s">
        <v>4</v>
      </c>
      <c r="Q18" s="240"/>
      <c r="R18" s="240" t="s">
        <v>5</v>
      </c>
      <c r="S18" s="252"/>
      <c r="T18" s="239" t="s">
        <v>6</v>
      </c>
      <c r="U18" s="240"/>
      <c r="V18" s="240" t="s">
        <v>19</v>
      </c>
      <c r="W18" s="252"/>
    </row>
    <row r="19" spans="1:23" ht="16.5" customHeight="1" thickBot="1">
      <c r="A19" s="291"/>
      <c r="B19" s="271"/>
      <c r="C19" s="274"/>
      <c r="D19" s="277"/>
      <c r="E19" s="265"/>
      <c r="F19" s="268"/>
      <c r="G19" s="256"/>
      <c r="H19" s="14" t="s">
        <v>21</v>
      </c>
      <c r="I19" s="15" t="s">
        <v>22</v>
      </c>
      <c r="J19" s="16" t="s">
        <v>21</v>
      </c>
      <c r="K19" s="17" t="s">
        <v>22</v>
      </c>
      <c r="L19" s="167" t="s">
        <v>21</v>
      </c>
      <c r="M19" s="15" t="s">
        <v>22</v>
      </c>
      <c r="N19" s="16" t="s">
        <v>21</v>
      </c>
      <c r="O19" s="17" t="s">
        <v>22</v>
      </c>
      <c r="P19" s="14" t="s">
        <v>21</v>
      </c>
      <c r="Q19" s="15" t="s">
        <v>22</v>
      </c>
      <c r="R19" s="16" t="s">
        <v>21</v>
      </c>
      <c r="S19" s="17" t="s">
        <v>22</v>
      </c>
      <c r="T19" s="14" t="s">
        <v>21</v>
      </c>
      <c r="U19" s="15" t="s">
        <v>22</v>
      </c>
      <c r="V19" s="16" t="s">
        <v>21</v>
      </c>
      <c r="W19" s="17" t="s">
        <v>22</v>
      </c>
    </row>
    <row r="20" spans="1:23" s="3" customFormat="1" ht="14.25" customHeight="1" thickBot="1">
      <c r="A20" s="18">
        <v>1</v>
      </c>
      <c r="B20" s="19">
        <v>2</v>
      </c>
      <c r="C20" s="20">
        <v>3</v>
      </c>
      <c r="D20" s="18">
        <v>4</v>
      </c>
      <c r="E20" s="19">
        <v>5</v>
      </c>
      <c r="F20" s="19">
        <v>6</v>
      </c>
      <c r="G20" s="21">
        <v>7</v>
      </c>
      <c r="H20" s="18">
        <v>8</v>
      </c>
      <c r="I20" s="171">
        <v>9</v>
      </c>
      <c r="J20" s="168">
        <v>10</v>
      </c>
      <c r="K20" s="23">
        <v>11</v>
      </c>
      <c r="L20" s="168">
        <v>12</v>
      </c>
      <c r="M20" s="171">
        <v>13</v>
      </c>
      <c r="N20" s="168">
        <v>14</v>
      </c>
      <c r="O20" s="22">
        <v>15</v>
      </c>
      <c r="P20" s="18">
        <v>16</v>
      </c>
      <c r="Q20" s="171">
        <v>17</v>
      </c>
      <c r="R20" s="168">
        <v>18</v>
      </c>
      <c r="S20" s="22">
        <v>19</v>
      </c>
      <c r="T20" s="18">
        <v>20</v>
      </c>
      <c r="U20" s="171">
        <v>21</v>
      </c>
      <c r="V20" s="168">
        <v>22</v>
      </c>
      <c r="W20" s="23">
        <v>23</v>
      </c>
    </row>
    <row r="21" spans="1:23" s="34" customFormat="1" ht="12.75" customHeight="1">
      <c r="A21" s="245" t="s">
        <v>11</v>
      </c>
      <c r="B21" s="246"/>
      <c r="C21" s="247"/>
      <c r="D21" s="24"/>
      <c r="E21" s="248">
        <f>SUM(E26,F35)</f>
        <v>450</v>
      </c>
      <c r="F21" s="249"/>
      <c r="G21" s="25"/>
      <c r="H21" s="26"/>
      <c r="I21" s="27"/>
      <c r="J21" s="28"/>
      <c r="K21" s="29"/>
      <c r="L21" s="30"/>
      <c r="M21" s="27"/>
      <c r="N21" s="31"/>
      <c r="O21" s="32"/>
      <c r="P21" s="33"/>
      <c r="Q21" s="27"/>
      <c r="R21" s="31"/>
      <c r="S21" s="29"/>
      <c r="T21" s="33"/>
      <c r="U21" s="27"/>
      <c r="V21" s="31"/>
      <c r="W21" s="29"/>
    </row>
    <row r="22" spans="1:23" ht="16.5" customHeight="1">
      <c r="A22" s="35">
        <v>1</v>
      </c>
      <c r="B22" s="36">
        <v>1</v>
      </c>
      <c r="C22" s="37" t="s">
        <v>50</v>
      </c>
      <c r="D22" s="38">
        <f>SUM(25*G22)</f>
        <v>150</v>
      </c>
      <c r="E22" s="39">
        <f>SUM(H22,J22,L22,N22,P22,R22,T22,V22)</f>
        <v>45</v>
      </c>
      <c r="F22" s="36"/>
      <c r="G22" s="40">
        <f>SUM(I22,K22,M22,O22,Q22,S22,U22,W22)</f>
        <v>6</v>
      </c>
      <c r="H22" s="41">
        <v>45</v>
      </c>
      <c r="I22" s="42">
        <v>6</v>
      </c>
      <c r="J22" s="43"/>
      <c r="K22" s="44"/>
      <c r="L22" s="45"/>
      <c r="M22" s="42"/>
      <c r="N22" s="43"/>
      <c r="O22" s="46"/>
      <c r="P22" s="41"/>
      <c r="Q22" s="42"/>
      <c r="R22" s="43"/>
      <c r="S22" s="44"/>
      <c r="T22" s="41"/>
      <c r="U22" s="42"/>
      <c r="V22" s="43"/>
      <c r="W22" s="44"/>
    </row>
    <row r="23" spans="1:23" ht="16.5" customHeight="1">
      <c r="A23" s="35">
        <v>2</v>
      </c>
      <c r="B23" s="36">
        <v>2</v>
      </c>
      <c r="C23" s="37" t="s">
        <v>51</v>
      </c>
      <c r="D23" s="38">
        <f aca="true" t="shared" si="0" ref="D23:D31">SUM(25*G23)</f>
        <v>150</v>
      </c>
      <c r="E23" s="39">
        <f>SUM(H23,J23,L23,N23,P23,R23,T23,V23)</f>
        <v>45</v>
      </c>
      <c r="F23" s="36"/>
      <c r="G23" s="40">
        <f>SUM(I23,K23,M23,O23,Q23,S23,U23,W23)</f>
        <v>6</v>
      </c>
      <c r="H23" s="41">
        <v>45</v>
      </c>
      <c r="I23" s="42">
        <v>6</v>
      </c>
      <c r="J23" s="43"/>
      <c r="K23" s="44"/>
      <c r="L23" s="45"/>
      <c r="M23" s="42"/>
      <c r="N23" s="43"/>
      <c r="O23" s="46"/>
      <c r="P23" s="41"/>
      <c r="Q23" s="42"/>
      <c r="R23" s="43"/>
      <c r="S23" s="44"/>
      <c r="T23" s="41"/>
      <c r="U23" s="42"/>
      <c r="V23" s="43"/>
      <c r="W23" s="44"/>
    </row>
    <row r="24" spans="1:23" ht="16.5" customHeight="1">
      <c r="A24" s="35">
        <v>3</v>
      </c>
      <c r="B24" s="36">
        <v>3</v>
      </c>
      <c r="C24" s="47" t="s">
        <v>52</v>
      </c>
      <c r="D24" s="38">
        <f t="shared" si="0"/>
        <v>150</v>
      </c>
      <c r="E24" s="39">
        <f>SUM(H24,J24,L24,N24,P24,R24,T24,V24)</f>
        <v>45</v>
      </c>
      <c r="F24" s="36"/>
      <c r="G24" s="40">
        <f>SUM(I24,K24,M24,O24,Q24,S24,U24,W24)</f>
        <v>6</v>
      </c>
      <c r="H24" s="41"/>
      <c r="I24" s="42"/>
      <c r="J24" s="43">
        <v>45</v>
      </c>
      <c r="K24" s="44">
        <v>6</v>
      </c>
      <c r="L24" s="45"/>
      <c r="M24" s="42"/>
      <c r="N24" s="43"/>
      <c r="O24" s="46"/>
      <c r="P24" s="41"/>
      <c r="Q24" s="42"/>
      <c r="R24" s="43"/>
      <c r="S24" s="44"/>
      <c r="T24" s="41"/>
      <c r="U24" s="42"/>
      <c r="V24" s="43"/>
      <c r="W24" s="44"/>
    </row>
    <row r="25" spans="1:23" ht="16.5" customHeight="1">
      <c r="A25" s="81">
        <v>4</v>
      </c>
      <c r="B25" s="179">
        <v>4</v>
      </c>
      <c r="C25" s="180" t="s">
        <v>53</v>
      </c>
      <c r="D25" s="38">
        <f>SUM(25*G25)</f>
        <v>300</v>
      </c>
      <c r="E25" s="39">
        <f>SUM(H25,J25,L25,N25,P25,R25,T25,V25)</f>
        <v>90</v>
      </c>
      <c r="F25" s="36"/>
      <c r="G25" s="40">
        <f>SUM(I25,K25,M25,O25,Q25,S25,U25,W25)</f>
        <v>12</v>
      </c>
      <c r="H25" s="41"/>
      <c r="I25" s="42"/>
      <c r="J25" s="43"/>
      <c r="K25" s="44"/>
      <c r="L25" s="45">
        <v>45</v>
      </c>
      <c r="M25" s="42">
        <v>6</v>
      </c>
      <c r="N25" s="43">
        <v>45</v>
      </c>
      <c r="O25" s="46">
        <v>6</v>
      </c>
      <c r="P25" s="41"/>
      <c r="Q25" s="42"/>
      <c r="R25" s="43"/>
      <c r="S25" s="44"/>
      <c r="T25" s="41"/>
      <c r="U25" s="42"/>
      <c r="V25" s="43"/>
      <c r="W25" s="44"/>
    </row>
    <row r="26" spans="1:23" ht="16.5" customHeight="1" thickBot="1">
      <c r="A26" s="241" t="s">
        <v>14</v>
      </c>
      <c r="B26" s="242"/>
      <c r="C26" s="242"/>
      <c r="D26" s="48">
        <f>SUM(D22:D25)</f>
        <v>750</v>
      </c>
      <c r="E26" s="49">
        <f>SUM(E22:E25)</f>
        <v>225</v>
      </c>
      <c r="F26" s="50"/>
      <c r="G26" s="51">
        <f>SUM(G22:G25)</f>
        <v>30</v>
      </c>
      <c r="H26" s="52"/>
      <c r="I26" s="53"/>
      <c r="J26" s="54"/>
      <c r="K26" s="55"/>
      <c r="L26" s="56"/>
      <c r="M26" s="53"/>
      <c r="N26" s="54"/>
      <c r="O26" s="57"/>
      <c r="P26" s="52"/>
      <c r="Q26" s="53"/>
      <c r="R26" s="54"/>
      <c r="S26" s="55"/>
      <c r="T26" s="52"/>
      <c r="U26" s="53"/>
      <c r="V26" s="54"/>
      <c r="W26" s="55"/>
    </row>
    <row r="27" spans="1:23" s="70" customFormat="1" ht="16.5" customHeight="1">
      <c r="A27" s="58">
        <v>5</v>
      </c>
      <c r="B27" s="59">
        <v>5</v>
      </c>
      <c r="C27" s="181" t="s">
        <v>33</v>
      </c>
      <c r="D27" s="38">
        <f t="shared" si="0"/>
        <v>150</v>
      </c>
      <c r="E27" s="60"/>
      <c r="F27" s="61">
        <f aca="true" t="shared" si="1" ref="F27:G31">SUM(H27,J27,L27,N27,P27,R27,T27,V27)</f>
        <v>45</v>
      </c>
      <c r="G27" s="62">
        <f t="shared" si="1"/>
        <v>6</v>
      </c>
      <c r="H27" s="63"/>
      <c r="I27" s="64"/>
      <c r="J27" s="65"/>
      <c r="K27" s="66"/>
      <c r="L27" s="63"/>
      <c r="M27" s="64"/>
      <c r="N27" s="67">
        <v>45</v>
      </c>
      <c r="O27" s="68">
        <v>6</v>
      </c>
      <c r="P27" s="63"/>
      <c r="Q27" s="64"/>
      <c r="R27" s="67"/>
      <c r="S27" s="66"/>
      <c r="T27" s="63"/>
      <c r="U27" s="69"/>
      <c r="V27" s="67"/>
      <c r="W27" s="66"/>
    </row>
    <row r="28" spans="1:23" s="75" customFormat="1" ht="16.5" customHeight="1">
      <c r="A28" s="71">
        <v>6</v>
      </c>
      <c r="B28" s="72">
        <v>6</v>
      </c>
      <c r="C28" s="182" t="s">
        <v>54</v>
      </c>
      <c r="D28" s="38">
        <f t="shared" si="0"/>
        <v>150</v>
      </c>
      <c r="E28" s="39"/>
      <c r="F28" s="61">
        <f t="shared" si="1"/>
        <v>45</v>
      </c>
      <c r="G28" s="62">
        <f t="shared" si="1"/>
        <v>6</v>
      </c>
      <c r="H28" s="41">
        <v>45</v>
      </c>
      <c r="I28" s="42">
        <v>6</v>
      </c>
      <c r="J28" s="43"/>
      <c r="K28" s="44"/>
      <c r="L28" s="45"/>
      <c r="M28" s="42"/>
      <c r="N28" s="43"/>
      <c r="O28" s="46"/>
      <c r="P28" s="41"/>
      <c r="Q28" s="42"/>
      <c r="R28" s="43"/>
      <c r="S28" s="73"/>
      <c r="T28" s="41"/>
      <c r="U28" s="74"/>
      <c r="V28" s="43"/>
      <c r="W28" s="73"/>
    </row>
    <row r="29" spans="1:23" s="75" customFormat="1" ht="16.5" customHeight="1">
      <c r="A29" s="71">
        <v>7</v>
      </c>
      <c r="B29" s="72">
        <v>7</v>
      </c>
      <c r="C29" s="182" t="s">
        <v>55</v>
      </c>
      <c r="D29" s="38">
        <f t="shared" si="0"/>
        <v>150</v>
      </c>
      <c r="E29" s="39"/>
      <c r="F29" s="36">
        <f t="shared" si="1"/>
        <v>45</v>
      </c>
      <c r="G29" s="40">
        <f t="shared" si="1"/>
        <v>6</v>
      </c>
      <c r="H29" s="41"/>
      <c r="I29" s="42"/>
      <c r="J29" s="43"/>
      <c r="K29" s="44"/>
      <c r="L29" s="45"/>
      <c r="M29" s="42"/>
      <c r="N29" s="43"/>
      <c r="O29" s="46"/>
      <c r="P29" s="41">
        <v>45</v>
      </c>
      <c r="Q29" s="42">
        <v>6</v>
      </c>
      <c r="R29" s="43"/>
      <c r="S29" s="44"/>
      <c r="T29" s="41"/>
      <c r="U29" s="42"/>
      <c r="V29" s="43"/>
      <c r="W29" s="44"/>
    </row>
    <row r="30" spans="1:23" s="76" customFormat="1" ht="16.5" customHeight="1">
      <c r="A30" s="35">
        <v>8</v>
      </c>
      <c r="B30" s="36">
        <v>8</v>
      </c>
      <c r="C30" s="182" t="s">
        <v>56</v>
      </c>
      <c r="D30" s="38">
        <f t="shared" si="0"/>
        <v>150</v>
      </c>
      <c r="E30" s="39"/>
      <c r="F30" s="36">
        <f t="shared" si="1"/>
        <v>45</v>
      </c>
      <c r="G30" s="40">
        <f t="shared" si="1"/>
        <v>6</v>
      </c>
      <c r="H30" s="41"/>
      <c r="I30" s="42"/>
      <c r="J30" s="43"/>
      <c r="K30" s="44"/>
      <c r="L30" s="45">
        <v>45</v>
      </c>
      <c r="M30" s="42">
        <v>6</v>
      </c>
      <c r="N30" s="43"/>
      <c r="O30" s="46"/>
      <c r="P30" s="41"/>
      <c r="Q30" s="42"/>
      <c r="R30" s="43"/>
      <c r="S30" s="44"/>
      <c r="T30" s="41"/>
      <c r="U30" s="42"/>
      <c r="V30" s="43"/>
      <c r="W30" s="44"/>
    </row>
    <row r="31" spans="1:23" s="76" customFormat="1" ht="16.5" customHeight="1">
      <c r="A31" s="35">
        <v>9</v>
      </c>
      <c r="B31" s="36">
        <v>9</v>
      </c>
      <c r="C31" s="182" t="s">
        <v>57</v>
      </c>
      <c r="D31" s="38">
        <f t="shared" si="0"/>
        <v>150</v>
      </c>
      <c r="E31" s="39"/>
      <c r="F31" s="36">
        <f t="shared" si="1"/>
        <v>45</v>
      </c>
      <c r="G31" s="40">
        <f t="shared" si="1"/>
        <v>6</v>
      </c>
      <c r="H31" s="41"/>
      <c r="I31" s="42"/>
      <c r="J31" s="43">
        <v>45</v>
      </c>
      <c r="K31" s="44">
        <v>6</v>
      </c>
      <c r="L31" s="78"/>
      <c r="M31" s="42"/>
      <c r="N31" s="43"/>
      <c r="O31" s="46"/>
      <c r="P31" s="41"/>
      <c r="Q31" s="42"/>
      <c r="R31" s="43"/>
      <c r="S31" s="44"/>
      <c r="T31" s="41"/>
      <c r="U31" s="42"/>
      <c r="V31" s="43"/>
      <c r="W31" s="44"/>
    </row>
    <row r="32" spans="1:23" s="76" customFormat="1" ht="16.5" customHeight="1">
      <c r="A32" s="35">
        <v>10</v>
      </c>
      <c r="B32" s="36"/>
      <c r="C32" s="183" t="s">
        <v>58</v>
      </c>
      <c r="D32" s="38"/>
      <c r="E32" s="39"/>
      <c r="F32" s="36"/>
      <c r="G32" s="40"/>
      <c r="H32" s="77"/>
      <c r="I32" s="42"/>
      <c r="J32" s="43"/>
      <c r="K32" s="44"/>
      <c r="L32" s="78"/>
      <c r="M32" s="42"/>
      <c r="N32" s="43"/>
      <c r="O32" s="46"/>
      <c r="P32" s="41"/>
      <c r="Q32" s="42"/>
      <c r="R32" s="43"/>
      <c r="S32" s="44"/>
      <c r="T32" s="41"/>
      <c r="U32" s="42"/>
      <c r="V32" s="43"/>
      <c r="W32" s="44"/>
    </row>
    <row r="33" spans="1:23" s="76" customFormat="1" ht="16.5" customHeight="1">
      <c r="A33" s="35">
        <v>11</v>
      </c>
      <c r="B33" s="36"/>
      <c r="C33" s="184" t="s">
        <v>59</v>
      </c>
      <c r="D33" s="38"/>
      <c r="E33" s="39"/>
      <c r="F33" s="36"/>
      <c r="G33" s="40"/>
      <c r="H33" s="77"/>
      <c r="I33" s="42"/>
      <c r="J33" s="79"/>
      <c r="K33" s="44"/>
      <c r="L33" s="78"/>
      <c r="M33" s="42"/>
      <c r="N33" s="43"/>
      <c r="O33" s="46"/>
      <c r="P33" s="41"/>
      <c r="Q33" s="42"/>
      <c r="R33" s="43"/>
      <c r="S33" s="44"/>
      <c r="T33" s="41"/>
      <c r="U33" s="42"/>
      <c r="V33" s="43"/>
      <c r="W33" s="44"/>
    </row>
    <row r="34" spans="1:23" s="76" customFormat="1" ht="16.5" customHeight="1">
      <c r="A34" s="35">
        <v>12</v>
      </c>
      <c r="B34" s="36"/>
      <c r="C34" s="80" t="s">
        <v>26</v>
      </c>
      <c r="D34" s="81"/>
      <c r="E34" s="39"/>
      <c r="F34" s="82"/>
      <c r="G34" s="83"/>
      <c r="H34" s="84"/>
      <c r="I34" s="85"/>
      <c r="J34" s="86"/>
      <c r="K34" s="87"/>
      <c r="L34" s="88"/>
      <c r="M34" s="85"/>
      <c r="N34" s="89"/>
      <c r="O34" s="90"/>
      <c r="P34" s="91"/>
      <c r="Q34" s="85"/>
      <c r="R34" s="89"/>
      <c r="S34" s="87"/>
      <c r="T34" s="91"/>
      <c r="U34" s="85"/>
      <c r="V34" s="89"/>
      <c r="W34" s="87"/>
    </row>
    <row r="35" spans="1:23" s="75" customFormat="1" ht="16.5" customHeight="1" thickBot="1">
      <c r="A35" s="241" t="s">
        <v>14</v>
      </c>
      <c r="B35" s="242"/>
      <c r="C35" s="242"/>
      <c r="D35" s="48">
        <f>SUM(D27:D34)</f>
        <v>750</v>
      </c>
      <c r="E35" s="92"/>
      <c r="F35" s="50">
        <f>SUM(F27:F34)</f>
        <v>225</v>
      </c>
      <c r="G35" s="51">
        <f>SUM(G27:G34)</f>
        <v>30</v>
      </c>
      <c r="H35" s="52"/>
      <c r="I35" s="53"/>
      <c r="J35" s="54"/>
      <c r="K35" s="55"/>
      <c r="L35" s="93"/>
      <c r="M35" s="53"/>
      <c r="N35" s="54"/>
      <c r="O35" s="57"/>
      <c r="P35" s="52"/>
      <c r="Q35" s="53"/>
      <c r="R35" s="54"/>
      <c r="S35" s="55"/>
      <c r="T35" s="52"/>
      <c r="U35" s="53"/>
      <c r="V35" s="54"/>
      <c r="W35" s="55"/>
    </row>
    <row r="36" spans="1:23" s="102" customFormat="1" ht="16.5" customHeight="1">
      <c r="A36" s="231" t="s">
        <v>9</v>
      </c>
      <c r="B36" s="232"/>
      <c r="C36" s="232"/>
      <c r="D36" s="94"/>
      <c r="E36" s="243">
        <f>SUM(E55,F65)</f>
        <v>905</v>
      </c>
      <c r="F36" s="244"/>
      <c r="G36" s="96"/>
      <c r="H36" s="97"/>
      <c r="I36" s="98"/>
      <c r="J36" s="99"/>
      <c r="K36" s="100"/>
      <c r="L36" s="101"/>
      <c r="M36" s="98"/>
      <c r="N36" s="99"/>
      <c r="O36" s="100"/>
      <c r="P36" s="101"/>
      <c r="Q36" s="98"/>
      <c r="R36" s="99"/>
      <c r="S36" s="100"/>
      <c r="T36" s="101"/>
      <c r="U36" s="98"/>
      <c r="V36" s="99"/>
      <c r="W36" s="100"/>
    </row>
    <row r="37" spans="1:24" s="104" customFormat="1" ht="16.5" customHeight="1">
      <c r="A37" s="103">
        <v>13</v>
      </c>
      <c r="B37" s="173">
        <v>10</v>
      </c>
      <c r="C37" s="185" t="s">
        <v>82</v>
      </c>
      <c r="D37" s="38">
        <v>2100</v>
      </c>
      <c r="E37" s="36">
        <v>315</v>
      </c>
      <c r="F37" s="36"/>
      <c r="G37" s="40">
        <v>42</v>
      </c>
      <c r="H37" s="41"/>
      <c r="I37" s="42"/>
      <c r="J37" s="43"/>
      <c r="K37" s="44"/>
      <c r="L37" s="41"/>
      <c r="M37" s="42"/>
      <c r="N37" s="43"/>
      <c r="O37" s="44"/>
      <c r="P37" s="41"/>
      <c r="Q37" s="42"/>
      <c r="R37" s="43"/>
      <c r="S37" s="44"/>
      <c r="T37" s="41"/>
      <c r="U37" s="42"/>
      <c r="V37" s="43"/>
      <c r="W37" s="44"/>
      <c r="X37" s="102"/>
    </row>
    <row r="38" spans="1:24" s="104" customFormat="1" ht="16.5" customHeight="1">
      <c r="A38" s="186"/>
      <c r="B38" s="187"/>
      <c r="C38" s="209" t="s">
        <v>92</v>
      </c>
      <c r="D38" s="38"/>
      <c r="E38" s="36"/>
      <c r="F38" s="36"/>
      <c r="G38" s="40"/>
      <c r="H38" s="41">
        <v>45</v>
      </c>
      <c r="I38" s="42">
        <v>6</v>
      </c>
      <c r="J38" s="43"/>
      <c r="K38" s="44"/>
      <c r="L38" s="45"/>
      <c r="M38" s="42"/>
      <c r="N38" s="43"/>
      <c r="O38" s="46"/>
      <c r="P38" s="41"/>
      <c r="Q38" s="42"/>
      <c r="R38" s="43"/>
      <c r="S38" s="44"/>
      <c r="T38" s="41"/>
      <c r="U38" s="42"/>
      <c r="V38" s="43"/>
      <c r="W38" s="44"/>
      <c r="X38" s="102"/>
    </row>
    <row r="39" spans="1:24" s="104" customFormat="1" ht="16.5" customHeight="1">
      <c r="A39" s="186"/>
      <c r="B39" s="187"/>
      <c r="C39" s="209" t="s">
        <v>98</v>
      </c>
      <c r="D39" s="38"/>
      <c r="E39" s="36"/>
      <c r="F39" s="36"/>
      <c r="G39" s="40"/>
      <c r="H39" s="41"/>
      <c r="I39" s="42"/>
      <c r="J39" s="43">
        <v>45</v>
      </c>
      <c r="K39" s="44">
        <v>6</v>
      </c>
      <c r="L39" s="45"/>
      <c r="M39" s="42"/>
      <c r="N39" s="43"/>
      <c r="O39" s="46"/>
      <c r="P39" s="41"/>
      <c r="Q39" s="42"/>
      <c r="R39" s="43"/>
      <c r="S39" s="44"/>
      <c r="T39" s="41"/>
      <c r="U39" s="42"/>
      <c r="V39" s="43"/>
      <c r="W39" s="44"/>
      <c r="X39" s="102"/>
    </row>
    <row r="40" spans="1:24" s="104" customFormat="1" ht="16.5" customHeight="1">
      <c r="A40" s="186"/>
      <c r="B40" s="187"/>
      <c r="C40" s="209" t="s">
        <v>97</v>
      </c>
      <c r="D40" s="38"/>
      <c r="E40" s="36"/>
      <c r="F40" s="36"/>
      <c r="G40" s="40"/>
      <c r="H40" s="41"/>
      <c r="I40" s="42"/>
      <c r="J40" s="43"/>
      <c r="K40" s="44"/>
      <c r="L40" s="45">
        <v>45</v>
      </c>
      <c r="M40" s="42">
        <v>6</v>
      </c>
      <c r="N40" s="43"/>
      <c r="O40" s="46"/>
      <c r="P40" s="41"/>
      <c r="Q40" s="42"/>
      <c r="R40" s="43"/>
      <c r="S40" s="44"/>
      <c r="T40" s="41"/>
      <c r="U40" s="42"/>
      <c r="V40" s="43"/>
      <c r="W40" s="44"/>
      <c r="X40" s="102"/>
    </row>
    <row r="41" spans="1:24" s="104" customFormat="1" ht="16.5" customHeight="1">
      <c r="A41" s="186"/>
      <c r="B41" s="187"/>
      <c r="C41" s="209" t="s">
        <v>96</v>
      </c>
      <c r="D41" s="38"/>
      <c r="E41" s="36"/>
      <c r="F41" s="36"/>
      <c r="G41" s="40"/>
      <c r="H41" s="41"/>
      <c r="I41" s="42"/>
      <c r="J41" s="43"/>
      <c r="K41" s="44"/>
      <c r="L41" s="45"/>
      <c r="M41" s="42"/>
      <c r="N41" s="43">
        <v>45</v>
      </c>
      <c r="O41" s="46">
        <v>6</v>
      </c>
      <c r="P41" s="41"/>
      <c r="Q41" s="42"/>
      <c r="R41" s="43"/>
      <c r="S41" s="44"/>
      <c r="T41" s="41"/>
      <c r="U41" s="42"/>
      <c r="V41" s="43"/>
      <c r="W41" s="44"/>
      <c r="X41" s="102"/>
    </row>
    <row r="42" spans="1:24" s="104" customFormat="1" ht="16.5" customHeight="1">
      <c r="A42" s="186"/>
      <c r="B42" s="187"/>
      <c r="C42" s="209" t="s">
        <v>95</v>
      </c>
      <c r="D42" s="38"/>
      <c r="E42" s="36"/>
      <c r="F42" s="36"/>
      <c r="G42" s="40"/>
      <c r="H42" s="41"/>
      <c r="I42" s="42"/>
      <c r="J42" s="43"/>
      <c r="K42" s="44"/>
      <c r="L42" s="45"/>
      <c r="M42" s="42"/>
      <c r="N42" s="43"/>
      <c r="O42" s="46"/>
      <c r="P42" s="41">
        <v>45</v>
      </c>
      <c r="Q42" s="42">
        <v>6</v>
      </c>
      <c r="R42" s="43"/>
      <c r="S42" s="44"/>
      <c r="T42" s="41"/>
      <c r="U42" s="42"/>
      <c r="V42" s="43"/>
      <c r="W42" s="44"/>
      <c r="X42" s="102"/>
    </row>
    <row r="43" spans="1:24" s="104" customFormat="1" ht="16.5" customHeight="1">
      <c r="A43" s="186"/>
      <c r="B43" s="187"/>
      <c r="C43" s="209" t="s">
        <v>94</v>
      </c>
      <c r="D43" s="38"/>
      <c r="E43" s="36"/>
      <c r="F43" s="36"/>
      <c r="G43" s="40"/>
      <c r="H43" s="41"/>
      <c r="I43" s="42"/>
      <c r="J43" s="43"/>
      <c r="K43" s="44"/>
      <c r="L43" s="45"/>
      <c r="M43" s="42"/>
      <c r="N43" s="43"/>
      <c r="O43" s="46"/>
      <c r="P43" s="41"/>
      <c r="Q43" s="42"/>
      <c r="R43" s="43">
        <v>45</v>
      </c>
      <c r="S43" s="44">
        <v>6</v>
      </c>
      <c r="T43" s="41"/>
      <c r="U43" s="42"/>
      <c r="V43" s="43"/>
      <c r="W43" s="44"/>
      <c r="X43" s="102"/>
    </row>
    <row r="44" spans="1:24" s="104" customFormat="1" ht="16.5" customHeight="1">
      <c r="A44" s="186"/>
      <c r="B44" s="187"/>
      <c r="C44" s="209" t="s">
        <v>93</v>
      </c>
      <c r="D44" s="38"/>
      <c r="E44" s="36"/>
      <c r="F44" s="36"/>
      <c r="G44" s="40"/>
      <c r="H44" s="41"/>
      <c r="I44" s="42"/>
      <c r="J44" s="43"/>
      <c r="K44" s="44"/>
      <c r="L44" s="45"/>
      <c r="M44" s="42"/>
      <c r="N44" s="43"/>
      <c r="O44" s="46"/>
      <c r="P44" s="41"/>
      <c r="Q44" s="42"/>
      <c r="R44" s="43"/>
      <c r="S44" s="44"/>
      <c r="T44" s="41">
        <v>45</v>
      </c>
      <c r="U44" s="42">
        <v>6</v>
      </c>
      <c r="V44" s="43"/>
      <c r="W44" s="44"/>
      <c r="X44" s="102"/>
    </row>
    <row r="45" spans="1:24" s="104" customFormat="1" ht="16.5" customHeight="1">
      <c r="A45" s="186"/>
      <c r="B45" s="187"/>
      <c r="C45" s="209" t="s">
        <v>99</v>
      </c>
      <c r="D45" s="38"/>
      <c r="E45" s="36">
        <v>315</v>
      </c>
      <c r="F45" s="36"/>
      <c r="G45" s="40">
        <v>42</v>
      </c>
      <c r="H45" s="41">
        <v>45</v>
      </c>
      <c r="I45" s="42">
        <v>6</v>
      </c>
      <c r="J45" s="43"/>
      <c r="K45" s="44"/>
      <c r="L45" s="45"/>
      <c r="M45" s="42"/>
      <c r="N45" s="43"/>
      <c r="O45" s="46"/>
      <c r="P45" s="41"/>
      <c r="Q45" s="42"/>
      <c r="R45" s="43"/>
      <c r="S45" s="44"/>
      <c r="T45" s="41"/>
      <c r="U45" s="42"/>
      <c r="V45" s="43"/>
      <c r="W45" s="44"/>
      <c r="X45" s="102"/>
    </row>
    <row r="46" spans="1:24" s="104" customFormat="1" ht="16.5" customHeight="1">
      <c r="A46" s="186"/>
      <c r="B46" s="187"/>
      <c r="C46" s="209" t="s">
        <v>105</v>
      </c>
      <c r="D46" s="38"/>
      <c r="E46" s="36"/>
      <c r="F46" s="36"/>
      <c r="G46" s="40"/>
      <c r="H46" s="41"/>
      <c r="I46" s="42"/>
      <c r="J46" s="43">
        <v>45</v>
      </c>
      <c r="K46" s="44">
        <v>6</v>
      </c>
      <c r="L46" s="45"/>
      <c r="M46" s="42"/>
      <c r="N46" s="43"/>
      <c r="O46" s="46"/>
      <c r="P46" s="41"/>
      <c r="Q46" s="42"/>
      <c r="R46" s="43"/>
      <c r="S46" s="44"/>
      <c r="T46" s="41"/>
      <c r="U46" s="42"/>
      <c r="V46" s="43"/>
      <c r="W46" s="44"/>
      <c r="X46" s="102"/>
    </row>
    <row r="47" spans="1:24" s="104" customFormat="1" ht="16.5" customHeight="1">
      <c r="A47" s="186"/>
      <c r="B47" s="187"/>
      <c r="C47" s="209" t="s">
        <v>104</v>
      </c>
      <c r="D47" s="38"/>
      <c r="E47" s="36"/>
      <c r="F47" s="36"/>
      <c r="G47" s="40"/>
      <c r="H47" s="41"/>
      <c r="I47" s="42"/>
      <c r="J47" s="43"/>
      <c r="K47" s="44"/>
      <c r="L47" s="45">
        <v>45</v>
      </c>
      <c r="M47" s="42">
        <v>6</v>
      </c>
      <c r="N47" s="43"/>
      <c r="O47" s="46"/>
      <c r="P47" s="41"/>
      <c r="Q47" s="42"/>
      <c r="R47" s="43"/>
      <c r="S47" s="44"/>
      <c r="T47" s="41"/>
      <c r="U47" s="42"/>
      <c r="V47" s="43"/>
      <c r="W47" s="44"/>
      <c r="X47" s="102"/>
    </row>
    <row r="48" spans="1:24" s="104" customFormat="1" ht="16.5" customHeight="1">
      <c r="A48" s="186"/>
      <c r="B48" s="187"/>
      <c r="C48" s="209" t="s">
        <v>103</v>
      </c>
      <c r="D48" s="38"/>
      <c r="E48" s="36"/>
      <c r="F48" s="36"/>
      <c r="G48" s="40"/>
      <c r="H48" s="41"/>
      <c r="I48" s="42"/>
      <c r="J48" s="43"/>
      <c r="K48" s="44"/>
      <c r="L48" s="45"/>
      <c r="M48" s="42"/>
      <c r="N48" s="43">
        <v>45</v>
      </c>
      <c r="O48" s="46">
        <v>6</v>
      </c>
      <c r="P48" s="41"/>
      <c r="Q48" s="42"/>
      <c r="R48" s="43"/>
      <c r="S48" s="44"/>
      <c r="T48" s="41"/>
      <c r="U48" s="42"/>
      <c r="V48" s="43"/>
      <c r="W48" s="44"/>
      <c r="X48" s="102"/>
    </row>
    <row r="49" spans="1:24" s="104" customFormat="1" ht="16.5" customHeight="1">
      <c r="A49" s="186"/>
      <c r="B49" s="187"/>
      <c r="C49" s="209" t="s">
        <v>102</v>
      </c>
      <c r="D49" s="38"/>
      <c r="E49" s="36"/>
      <c r="F49" s="36"/>
      <c r="G49" s="40"/>
      <c r="H49" s="41"/>
      <c r="I49" s="42"/>
      <c r="J49" s="43"/>
      <c r="K49" s="44"/>
      <c r="L49" s="45"/>
      <c r="M49" s="42"/>
      <c r="N49" s="43"/>
      <c r="O49" s="46"/>
      <c r="P49" s="41">
        <v>45</v>
      </c>
      <c r="Q49" s="42">
        <v>6</v>
      </c>
      <c r="R49" s="43"/>
      <c r="S49" s="44"/>
      <c r="T49" s="41"/>
      <c r="U49" s="42"/>
      <c r="V49" s="43"/>
      <c r="W49" s="44"/>
      <c r="X49" s="102"/>
    </row>
    <row r="50" spans="1:24" s="104" customFormat="1" ht="16.5" customHeight="1">
      <c r="A50" s="186"/>
      <c r="B50" s="187"/>
      <c r="C50" s="209" t="s">
        <v>101</v>
      </c>
      <c r="D50" s="38"/>
      <c r="E50" s="36"/>
      <c r="F50" s="36"/>
      <c r="G50" s="40"/>
      <c r="H50" s="41"/>
      <c r="I50" s="42"/>
      <c r="J50" s="43"/>
      <c r="K50" s="44"/>
      <c r="L50" s="45"/>
      <c r="M50" s="42"/>
      <c r="N50" s="43"/>
      <c r="O50" s="46"/>
      <c r="P50" s="41"/>
      <c r="Q50" s="42"/>
      <c r="R50" s="43">
        <v>45</v>
      </c>
      <c r="S50" s="44">
        <v>6</v>
      </c>
      <c r="T50" s="41"/>
      <c r="U50" s="42"/>
      <c r="V50" s="43"/>
      <c r="W50" s="44"/>
      <c r="X50" s="102"/>
    </row>
    <row r="51" spans="1:24" s="104" customFormat="1" ht="17.25" customHeight="1">
      <c r="A51" s="130"/>
      <c r="B51" s="130"/>
      <c r="C51" s="226" t="s">
        <v>100</v>
      </c>
      <c r="D51" s="225"/>
      <c r="E51" s="36"/>
      <c r="F51" s="36"/>
      <c r="G51" s="40"/>
      <c r="H51" s="41"/>
      <c r="I51" s="42"/>
      <c r="J51" s="43"/>
      <c r="K51" s="44"/>
      <c r="L51" s="45"/>
      <c r="M51" s="42"/>
      <c r="N51" s="43"/>
      <c r="O51" s="46"/>
      <c r="P51" s="41"/>
      <c r="Q51" s="42"/>
      <c r="R51" s="43"/>
      <c r="S51" s="44"/>
      <c r="T51" s="41">
        <v>45</v>
      </c>
      <c r="U51" s="42">
        <v>6</v>
      </c>
      <c r="V51" s="43"/>
      <c r="W51" s="44"/>
      <c r="X51" s="102"/>
    </row>
    <row r="52" spans="1:24" s="224" customFormat="1" ht="19.5" customHeight="1">
      <c r="A52" s="211">
        <v>1</v>
      </c>
      <c r="B52" s="212">
        <v>2</v>
      </c>
      <c r="C52" s="212">
        <v>3</v>
      </c>
      <c r="D52" s="135">
        <v>4</v>
      </c>
      <c r="E52" s="133">
        <v>5</v>
      </c>
      <c r="F52" s="133">
        <v>6</v>
      </c>
      <c r="G52" s="213">
        <v>7</v>
      </c>
      <c r="H52" s="217">
        <v>8</v>
      </c>
      <c r="I52" s="214">
        <v>9</v>
      </c>
      <c r="J52" s="218">
        <v>10</v>
      </c>
      <c r="K52" s="215">
        <v>11</v>
      </c>
      <c r="L52" s="219">
        <v>12</v>
      </c>
      <c r="M52" s="214">
        <v>13</v>
      </c>
      <c r="N52" s="218">
        <v>14</v>
      </c>
      <c r="O52" s="216">
        <v>15</v>
      </c>
      <c r="P52" s="217">
        <v>16</v>
      </c>
      <c r="Q52" s="214">
        <v>17</v>
      </c>
      <c r="R52" s="218">
        <v>18</v>
      </c>
      <c r="S52" s="215">
        <v>19</v>
      </c>
      <c r="T52" s="217">
        <v>20</v>
      </c>
      <c r="U52" s="214">
        <v>21</v>
      </c>
      <c r="V52" s="218">
        <v>22</v>
      </c>
      <c r="W52" s="215">
        <v>23</v>
      </c>
      <c r="X52" s="210"/>
    </row>
    <row r="53" spans="1:23" s="76" customFormat="1" ht="16.5" customHeight="1">
      <c r="A53" s="105">
        <v>14</v>
      </c>
      <c r="B53" s="106"/>
      <c r="C53" s="108" t="s">
        <v>83</v>
      </c>
      <c r="D53" s="38"/>
      <c r="E53" s="169"/>
      <c r="F53" s="36"/>
      <c r="G53" s="40"/>
      <c r="H53" s="41"/>
      <c r="I53" s="42"/>
      <c r="J53" s="43"/>
      <c r="K53" s="44"/>
      <c r="L53" s="45"/>
      <c r="M53" s="42"/>
      <c r="N53" s="43"/>
      <c r="O53" s="46"/>
      <c r="P53" s="41"/>
      <c r="Q53" s="42"/>
      <c r="R53" s="43"/>
      <c r="S53" s="44"/>
      <c r="T53" s="41"/>
      <c r="U53" s="42"/>
      <c r="V53" s="43"/>
      <c r="W53" s="44"/>
    </row>
    <row r="54" spans="1:23" s="104" customFormat="1" ht="16.5" customHeight="1">
      <c r="A54" s="77">
        <v>15</v>
      </c>
      <c r="B54" s="79"/>
      <c r="C54" s="109" t="s">
        <v>84</v>
      </c>
      <c r="D54" s="38"/>
      <c r="E54" s="36"/>
      <c r="F54" s="36"/>
      <c r="G54" s="40"/>
      <c r="H54" s="41"/>
      <c r="I54" s="42"/>
      <c r="J54" s="43"/>
      <c r="K54" s="44"/>
      <c r="L54" s="45"/>
      <c r="M54" s="42"/>
      <c r="N54" s="43"/>
      <c r="O54" s="46"/>
      <c r="P54" s="41"/>
      <c r="Q54" s="42"/>
      <c r="R54" s="43"/>
      <c r="S54" s="44"/>
      <c r="T54" s="41"/>
      <c r="U54" s="42"/>
      <c r="V54" s="110"/>
      <c r="W54" s="44"/>
    </row>
    <row r="55" spans="1:23" s="115" customFormat="1" ht="16.5" customHeight="1" thickBot="1">
      <c r="A55" s="236" t="s">
        <v>14</v>
      </c>
      <c r="B55" s="237"/>
      <c r="C55" s="238"/>
      <c r="D55" s="111">
        <f>SUM(D37:D54)</f>
        <v>2104</v>
      </c>
      <c r="E55" s="112">
        <f>SUM(E37:E54)</f>
        <v>635</v>
      </c>
      <c r="F55" s="112"/>
      <c r="G55" s="113">
        <f>SUM(G37:G54)</f>
        <v>91</v>
      </c>
      <c r="H55" s="114"/>
      <c r="I55" s="53"/>
      <c r="J55" s="54"/>
      <c r="K55" s="55"/>
      <c r="L55" s="56"/>
      <c r="M55" s="53"/>
      <c r="N55" s="54"/>
      <c r="O55" s="57"/>
      <c r="P55" s="52"/>
      <c r="Q55" s="53"/>
      <c r="R55" s="54"/>
      <c r="S55" s="55"/>
      <c r="T55" s="52"/>
      <c r="U55" s="53"/>
      <c r="V55" s="54"/>
      <c r="W55" s="55"/>
    </row>
    <row r="56" spans="1:23" s="104" customFormat="1" ht="16.5" customHeight="1">
      <c r="A56" s="77">
        <v>16</v>
      </c>
      <c r="B56" s="79">
        <v>11</v>
      </c>
      <c r="C56" s="109" t="s">
        <v>63</v>
      </c>
      <c r="D56" s="38">
        <f>SUM(25*G56)</f>
        <v>150</v>
      </c>
      <c r="E56" s="102"/>
      <c r="F56" s="36">
        <f>SUM(H56,J56,L56,N56,P56,R56,T56,V56)</f>
        <v>45</v>
      </c>
      <c r="G56" s="40">
        <f>SUM(I56,K56,M56,O56,Q56,S56,U56,W56)</f>
        <v>6</v>
      </c>
      <c r="H56" s="41"/>
      <c r="I56" s="42"/>
      <c r="J56" s="43">
        <v>45</v>
      </c>
      <c r="K56" s="44">
        <v>6</v>
      </c>
      <c r="L56" s="41"/>
      <c r="M56" s="42"/>
      <c r="N56" s="43"/>
      <c r="O56" s="44"/>
      <c r="P56" s="41"/>
      <c r="Q56" s="42"/>
      <c r="R56" s="43"/>
      <c r="S56" s="44"/>
      <c r="T56" s="41"/>
      <c r="U56" s="42"/>
      <c r="V56" s="43"/>
      <c r="W56" s="44"/>
    </row>
    <row r="57" spans="1:23" s="104" customFormat="1" ht="16.5" customHeight="1">
      <c r="A57" s="77">
        <v>17</v>
      </c>
      <c r="B57" s="79">
        <v>12</v>
      </c>
      <c r="C57" s="109" t="s">
        <v>85</v>
      </c>
      <c r="D57" s="38">
        <v>750</v>
      </c>
      <c r="E57" s="102"/>
      <c r="F57" s="36">
        <v>225</v>
      </c>
      <c r="G57" s="40">
        <v>30</v>
      </c>
      <c r="H57" s="41"/>
      <c r="I57" s="42"/>
      <c r="J57" s="43"/>
      <c r="K57" s="44"/>
      <c r="L57" s="41"/>
      <c r="M57" s="42"/>
      <c r="N57" s="43"/>
      <c r="O57" s="44"/>
      <c r="P57" s="41"/>
      <c r="Q57" s="42"/>
      <c r="R57" s="43"/>
      <c r="S57" s="44"/>
      <c r="T57" s="41"/>
      <c r="U57" s="42"/>
      <c r="V57" s="43"/>
      <c r="W57" s="44"/>
    </row>
    <row r="58" spans="1:23" s="104" customFormat="1" ht="16.5" customHeight="1">
      <c r="A58" s="77"/>
      <c r="B58" s="79"/>
      <c r="C58" s="109" t="s">
        <v>106</v>
      </c>
      <c r="D58" s="38"/>
      <c r="E58" s="102"/>
      <c r="F58" s="36"/>
      <c r="G58" s="40"/>
      <c r="H58" s="41"/>
      <c r="I58" s="42"/>
      <c r="J58" s="43"/>
      <c r="K58" s="44"/>
      <c r="L58" s="41">
        <v>45</v>
      </c>
      <c r="M58" s="42">
        <v>6</v>
      </c>
      <c r="N58" s="43"/>
      <c r="O58" s="44"/>
      <c r="P58" s="41"/>
      <c r="Q58" s="42"/>
      <c r="R58" s="43"/>
      <c r="S58" s="44"/>
      <c r="T58" s="41"/>
      <c r="U58" s="42"/>
      <c r="V58" s="43"/>
      <c r="W58" s="44"/>
    </row>
    <row r="59" spans="1:23" s="104" customFormat="1" ht="16.5" customHeight="1">
      <c r="A59" s="77"/>
      <c r="B59" s="79"/>
      <c r="C59" s="109" t="s">
        <v>110</v>
      </c>
      <c r="D59" s="38"/>
      <c r="E59" s="102"/>
      <c r="F59" s="36"/>
      <c r="G59" s="40"/>
      <c r="H59" s="41"/>
      <c r="I59" s="120"/>
      <c r="J59" s="43"/>
      <c r="K59" s="44"/>
      <c r="L59" s="41"/>
      <c r="M59" s="120"/>
      <c r="N59" s="43">
        <v>45</v>
      </c>
      <c r="O59" s="44">
        <v>6</v>
      </c>
      <c r="P59" s="41"/>
      <c r="Q59" s="120"/>
      <c r="R59" s="43"/>
      <c r="S59" s="44"/>
      <c r="T59" s="41"/>
      <c r="U59" s="42"/>
      <c r="V59" s="43"/>
      <c r="W59" s="44"/>
    </row>
    <row r="60" spans="1:23" s="104" customFormat="1" ht="16.5" customHeight="1">
      <c r="A60" s="77"/>
      <c r="B60" s="79"/>
      <c r="C60" s="109" t="s">
        <v>109</v>
      </c>
      <c r="D60" s="38"/>
      <c r="E60" s="102"/>
      <c r="F60" s="36"/>
      <c r="G60" s="40"/>
      <c r="H60" s="41"/>
      <c r="I60" s="120"/>
      <c r="J60" s="43"/>
      <c r="K60" s="44"/>
      <c r="L60" s="41"/>
      <c r="M60" s="120"/>
      <c r="N60" s="43"/>
      <c r="O60" s="44"/>
      <c r="P60" s="41">
        <v>45</v>
      </c>
      <c r="Q60" s="120">
        <v>6</v>
      </c>
      <c r="R60" s="43"/>
      <c r="S60" s="44"/>
      <c r="T60" s="41"/>
      <c r="U60" s="42"/>
      <c r="V60" s="43"/>
      <c r="W60" s="44"/>
    </row>
    <row r="61" spans="1:23" s="104" customFormat="1" ht="16.5" customHeight="1">
      <c r="A61" s="77"/>
      <c r="B61" s="79"/>
      <c r="C61" s="109" t="s">
        <v>108</v>
      </c>
      <c r="D61" s="38"/>
      <c r="E61" s="102"/>
      <c r="F61" s="36"/>
      <c r="G61" s="40"/>
      <c r="H61" s="41"/>
      <c r="I61" s="120"/>
      <c r="J61" s="43"/>
      <c r="K61" s="44"/>
      <c r="L61" s="41"/>
      <c r="M61" s="120"/>
      <c r="N61" s="43"/>
      <c r="O61" s="44"/>
      <c r="P61" s="41"/>
      <c r="Q61" s="120"/>
      <c r="R61" s="43">
        <v>45</v>
      </c>
      <c r="S61" s="44">
        <v>6</v>
      </c>
      <c r="T61" s="41"/>
      <c r="U61" s="42"/>
      <c r="V61" s="43"/>
      <c r="W61" s="44"/>
    </row>
    <row r="62" spans="1:23" s="104" customFormat="1" ht="16.5" customHeight="1">
      <c r="A62" s="77"/>
      <c r="B62" s="79"/>
      <c r="C62" s="109" t="s">
        <v>107</v>
      </c>
      <c r="D62" s="38"/>
      <c r="E62" s="102"/>
      <c r="F62" s="36"/>
      <c r="G62" s="40"/>
      <c r="H62" s="41"/>
      <c r="I62" s="120"/>
      <c r="J62" s="43"/>
      <c r="K62" s="44"/>
      <c r="L62" s="41"/>
      <c r="M62" s="120"/>
      <c r="N62" s="43"/>
      <c r="O62" s="44"/>
      <c r="P62" s="41"/>
      <c r="Q62" s="120"/>
      <c r="R62" s="43"/>
      <c r="S62" s="44"/>
      <c r="T62" s="41">
        <v>45</v>
      </c>
      <c r="U62" s="42">
        <v>6</v>
      </c>
      <c r="V62" s="43"/>
      <c r="W62" s="44"/>
    </row>
    <row r="63" spans="1:23" ht="16.5" customHeight="1">
      <c r="A63" s="35">
        <v>18</v>
      </c>
      <c r="B63" s="36"/>
      <c r="C63" s="37" t="s">
        <v>86</v>
      </c>
      <c r="D63" s="38"/>
      <c r="E63" s="36"/>
      <c r="F63" s="36"/>
      <c r="G63" s="40"/>
      <c r="H63" s="77"/>
      <c r="I63" s="118"/>
      <c r="J63" s="79"/>
      <c r="K63" s="119"/>
      <c r="L63" s="41"/>
      <c r="M63" s="120"/>
      <c r="N63" s="43"/>
      <c r="O63" s="44"/>
      <c r="P63" s="77"/>
      <c r="Q63" s="118"/>
      <c r="R63" s="43"/>
      <c r="S63" s="44"/>
      <c r="T63" s="41"/>
      <c r="U63" s="42"/>
      <c r="V63" s="43"/>
      <c r="W63" s="44"/>
    </row>
    <row r="64" spans="1:23" ht="16.5" customHeight="1">
      <c r="A64" s="35">
        <v>19</v>
      </c>
      <c r="B64" s="36"/>
      <c r="C64" s="37" t="s">
        <v>87</v>
      </c>
      <c r="D64" s="38"/>
      <c r="E64" s="36"/>
      <c r="F64" s="36"/>
      <c r="G64" s="40"/>
      <c r="H64" s="77"/>
      <c r="I64" s="118"/>
      <c r="J64" s="79"/>
      <c r="K64" s="119"/>
      <c r="L64" s="41"/>
      <c r="M64" s="120"/>
      <c r="N64" s="79"/>
      <c r="O64" s="119"/>
      <c r="P64" s="77"/>
      <c r="Q64" s="118"/>
      <c r="R64" s="79"/>
      <c r="S64" s="44"/>
      <c r="T64" s="41"/>
      <c r="U64" s="42"/>
      <c r="V64" s="43"/>
      <c r="W64" s="44"/>
    </row>
    <row r="65" spans="1:23" s="115" customFormat="1" ht="16.5" customHeight="1" thickBot="1">
      <c r="A65" s="236" t="s">
        <v>14</v>
      </c>
      <c r="B65" s="237"/>
      <c r="C65" s="238"/>
      <c r="D65" s="121">
        <f>SUM(D56:D64)</f>
        <v>900</v>
      </c>
      <c r="E65" s="54"/>
      <c r="F65" s="54">
        <f>SUM(F56:F64)</f>
        <v>270</v>
      </c>
      <c r="G65" s="122">
        <f>SUM(G56:G64)</f>
        <v>36</v>
      </c>
      <c r="H65" s="52"/>
      <c r="I65" s="123"/>
      <c r="J65" s="124"/>
      <c r="K65" s="125"/>
      <c r="L65" s="52"/>
      <c r="M65" s="126"/>
      <c r="N65" s="124"/>
      <c r="O65" s="125"/>
      <c r="P65" s="127"/>
      <c r="Q65" s="123"/>
      <c r="R65" s="124"/>
      <c r="S65" s="55"/>
      <c r="T65" s="52"/>
      <c r="U65" s="53"/>
      <c r="V65" s="54"/>
      <c r="W65" s="55"/>
    </row>
    <row r="66" spans="1:23" ht="15" customHeight="1" thickBot="1">
      <c r="A66" s="231" t="s">
        <v>10</v>
      </c>
      <c r="B66" s="232"/>
      <c r="C66" s="233"/>
      <c r="D66" s="128"/>
      <c r="E66" s="234">
        <f>SUM(E77,F82)</f>
        <v>465</v>
      </c>
      <c r="F66" s="235"/>
      <c r="G66" s="129"/>
      <c r="H66" s="189"/>
      <c r="I66" s="190"/>
      <c r="J66" s="191"/>
      <c r="K66" s="192"/>
      <c r="L66" s="189"/>
      <c r="M66" s="190"/>
      <c r="N66" s="193"/>
      <c r="O66" s="192"/>
      <c r="P66" s="194"/>
      <c r="Q66" s="190"/>
      <c r="R66" s="193"/>
      <c r="S66" s="192"/>
      <c r="T66" s="194"/>
      <c r="U66" s="190"/>
      <c r="V66" s="193"/>
      <c r="W66" s="192"/>
    </row>
    <row r="67" spans="1:23" ht="13.5" customHeight="1">
      <c r="A67" s="103">
        <v>20</v>
      </c>
      <c r="B67" s="130">
        <v>13</v>
      </c>
      <c r="C67" s="195" t="s">
        <v>88</v>
      </c>
      <c r="D67" s="12">
        <f aca="true" t="shared" si="2" ref="D67:D79">SUM(25*G67)</f>
        <v>150</v>
      </c>
      <c r="E67" s="13">
        <f aca="true" t="shared" si="3" ref="E67:E74">SUM(H67,J67,L67,N67,P67,R67,T67,V67)</f>
        <v>45</v>
      </c>
      <c r="F67" s="13"/>
      <c r="G67" s="116">
        <f aca="true" t="shared" si="4" ref="G67:G74">SUM(I67,K67,M67,O67,Q67,S67,U67,W67)</f>
        <v>6</v>
      </c>
      <c r="H67" s="136"/>
      <c r="I67" s="64"/>
      <c r="J67" s="196"/>
      <c r="K67" s="68"/>
      <c r="L67" s="136"/>
      <c r="M67" s="64"/>
      <c r="N67" s="67"/>
      <c r="O67" s="68"/>
      <c r="P67" s="63"/>
      <c r="Q67" s="64"/>
      <c r="R67" s="67">
        <v>45</v>
      </c>
      <c r="S67" s="68">
        <v>6</v>
      </c>
      <c r="T67" s="63"/>
      <c r="U67" s="64"/>
      <c r="V67" s="67"/>
      <c r="W67" s="68"/>
    </row>
    <row r="68" spans="1:23" ht="13.5" customHeight="1">
      <c r="A68" s="103">
        <v>21</v>
      </c>
      <c r="B68" s="130">
        <v>14</v>
      </c>
      <c r="C68" s="109" t="s">
        <v>68</v>
      </c>
      <c r="D68" s="35">
        <f t="shared" si="2"/>
        <v>150</v>
      </c>
      <c r="E68" s="36">
        <f t="shared" si="3"/>
        <v>45</v>
      </c>
      <c r="F68" s="36"/>
      <c r="G68" s="40">
        <f t="shared" si="4"/>
        <v>6</v>
      </c>
      <c r="H68" s="77"/>
      <c r="I68" s="42"/>
      <c r="J68" s="79"/>
      <c r="K68" s="44"/>
      <c r="L68" s="77"/>
      <c r="M68" s="42"/>
      <c r="N68" s="43"/>
      <c r="O68" s="44"/>
      <c r="P68" s="41"/>
      <c r="Q68" s="42"/>
      <c r="R68" s="43"/>
      <c r="S68" s="44"/>
      <c r="T68" s="41">
        <v>45</v>
      </c>
      <c r="U68" s="42">
        <v>6</v>
      </c>
      <c r="V68" s="43"/>
      <c r="W68" s="44"/>
    </row>
    <row r="69" spans="1:23" s="76" customFormat="1" ht="12.75" customHeight="1">
      <c r="A69" s="176">
        <v>22</v>
      </c>
      <c r="B69" s="177">
        <v>15</v>
      </c>
      <c r="C69" s="197" t="s">
        <v>69</v>
      </c>
      <c r="D69" s="35">
        <f t="shared" si="2"/>
        <v>150</v>
      </c>
      <c r="E69" s="36">
        <f t="shared" si="3"/>
        <v>45</v>
      </c>
      <c r="F69" s="36"/>
      <c r="G69" s="40">
        <f t="shared" si="4"/>
        <v>6</v>
      </c>
      <c r="H69" s="77"/>
      <c r="I69" s="198"/>
      <c r="J69" s="79"/>
      <c r="K69" s="119"/>
      <c r="L69" s="77"/>
      <c r="M69" s="198"/>
      <c r="N69" s="79"/>
      <c r="O69" s="119"/>
      <c r="P69" s="41"/>
      <c r="Q69" s="42"/>
      <c r="R69" s="43">
        <v>45</v>
      </c>
      <c r="S69" s="44">
        <v>6</v>
      </c>
      <c r="T69" s="41"/>
      <c r="U69" s="42"/>
      <c r="V69" s="134"/>
      <c r="W69" s="132"/>
    </row>
    <row r="70" spans="1:23" ht="13.5" customHeight="1">
      <c r="A70" s="103">
        <v>23</v>
      </c>
      <c r="B70" s="130">
        <v>16</v>
      </c>
      <c r="C70" s="109" t="s">
        <v>70</v>
      </c>
      <c r="D70" s="35">
        <f t="shared" si="2"/>
        <v>150</v>
      </c>
      <c r="E70" s="36">
        <f t="shared" si="3"/>
        <v>45</v>
      </c>
      <c r="F70" s="36"/>
      <c r="G70" s="40">
        <f t="shared" si="4"/>
        <v>6</v>
      </c>
      <c r="H70" s="77"/>
      <c r="I70" s="42"/>
      <c r="J70" s="79"/>
      <c r="K70" s="44"/>
      <c r="L70" s="77"/>
      <c r="M70" s="42"/>
      <c r="N70" s="43"/>
      <c r="O70" s="44"/>
      <c r="P70" s="41">
        <v>45</v>
      </c>
      <c r="Q70" s="42">
        <v>6</v>
      </c>
      <c r="R70" s="43"/>
      <c r="S70" s="44"/>
      <c r="T70" s="41"/>
      <c r="U70" s="42"/>
      <c r="V70" s="43"/>
      <c r="W70" s="44"/>
    </row>
    <row r="71" spans="1:23" s="75" customFormat="1" ht="13.5" customHeight="1">
      <c r="A71" s="77">
        <v>24</v>
      </c>
      <c r="B71" s="130">
        <v>17</v>
      </c>
      <c r="C71" s="109" t="s">
        <v>89</v>
      </c>
      <c r="D71" s="35">
        <f t="shared" si="2"/>
        <v>150</v>
      </c>
      <c r="E71" s="36">
        <f t="shared" si="3"/>
        <v>45</v>
      </c>
      <c r="F71" s="36"/>
      <c r="G71" s="40">
        <f t="shared" si="4"/>
        <v>6</v>
      </c>
      <c r="H71" s="77"/>
      <c r="I71" s="42"/>
      <c r="J71" s="79"/>
      <c r="K71" s="44"/>
      <c r="L71" s="77"/>
      <c r="M71" s="42"/>
      <c r="N71" s="43"/>
      <c r="O71" s="44"/>
      <c r="P71" s="41"/>
      <c r="Q71" s="42"/>
      <c r="R71" s="43"/>
      <c r="S71" s="44"/>
      <c r="T71" s="41">
        <v>45</v>
      </c>
      <c r="U71" s="42">
        <v>6</v>
      </c>
      <c r="V71" s="43"/>
      <c r="W71" s="44"/>
    </row>
    <row r="72" spans="1:23" s="75" customFormat="1" ht="13.5" customHeight="1">
      <c r="A72" s="136">
        <v>25</v>
      </c>
      <c r="B72" s="137">
        <v>18</v>
      </c>
      <c r="C72" s="199" t="s">
        <v>90</v>
      </c>
      <c r="D72" s="35">
        <f t="shared" si="2"/>
        <v>100</v>
      </c>
      <c r="E72" s="36">
        <f t="shared" si="3"/>
        <v>30</v>
      </c>
      <c r="F72" s="36"/>
      <c r="G72" s="40">
        <f t="shared" si="4"/>
        <v>4</v>
      </c>
      <c r="H72" s="77"/>
      <c r="I72" s="42"/>
      <c r="J72" s="79"/>
      <c r="K72" s="44"/>
      <c r="L72" s="77"/>
      <c r="M72" s="42"/>
      <c r="N72" s="43"/>
      <c r="O72" s="44"/>
      <c r="P72" s="41"/>
      <c r="Q72" s="42"/>
      <c r="R72" s="43"/>
      <c r="S72" s="44"/>
      <c r="T72" s="41"/>
      <c r="U72" s="42"/>
      <c r="V72" s="43">
        <v>30</v>
      </c>
      <c r="W72" s="44">
        <v>4</v>
      </c>
    </row>
    <row r="73" spans="1:23" s="75" customFormat="1" ht="13.5" customHeight="1">
      <c r="A73" s="136">
        <v>26</v>
      </c>
      <c r="B73" s="137">
        <v>19</v>
      </c>
      <c r="C73" s="199" t="s">
        <v>73</v>
      </c>
      <c r="D73" s="35">
        <f t="shared" si="2"/>
        <v>100</v>
      </c>
      <c r="E73" s="36">
        <f t="shared" si="3"/>
        <v>30</v>
      </c>
      <c r="F73" s="36"/>
      <c r="G73" s="40">
        <f t="shared" si="4"/>
        <v>4</v>
      </c>
      <c r="H73" s="77"/>
      <c r="I73" s="42"/>
      <c r="J73" s="79"/>
      <c r="K73" s="44"/>
      <c r="L73" s="77"/>
      <c r="M73" s="42"/>
      <c r="N73" s="43"/>
      <c r="O73" s="44"/>
      <c r="P73" s="41"/>
      <c r="Q73" s="42"/>
      <c r="R73" s="43"/>
      <c r="S73" s="44"/>
      <c r="T73" s="41"/>
      <c r="U73" s="42"/>
      <c r="V73" s="43">
        <v>30</v>
      </c>
      <c r="W73" s="44">
        <v>4</v>
      </c>
    </row>
    <row r="74" spans="1:23" s="76" customFormat="1" ht="13.5" customHeight="1">
      <c r="A74" s="136">
        <v>27</v>
      </c>
      <c r="B74" s="137">
        <v>20</v>
      </c>
      <c r="C74" s="199" t="s">
        <v>74</v>
      </c>
      <c r="D74" s="35">
        <f t="shared" si="2"/>
        <v>100</v>
      </c>
      <c r="E74" s="36">
        <f t="shared" si="3"/>
        <v>30</v>
      </c>
      <c r="F74" s="43"/>
      <c r="G74" s="40">
        <f t="shared" si="4"/>
        <v>4</v>
      </c>
      <c r="H74" s="77"/>
      <c r="I74" s="42"/>
      <c r="J74" s="79"/>
      <c r="K74" s="44"/>
      <c r="L74" s="77"/>
      <c r="M74" s="42"/>
      <c r="N74" s="43"/>
      <c r="O74" s="44"/>
      <c r="P74" s="41"/>
      <c r="Q74" s="42"/>
      <c r="R74" s="43"/>
      <c r="S74" s="44"/>
      <c r="T74" s="41"/>
      <c r="U74" s="42"/>
      <c r="V74" s="43">
        <v>30</v>
      </c>
      <c r="W74" s="44">
        <v>4</v>
      </c>
    </row>
    <row r="75" spans="1:23" s="76" customFormat="1" ht="13.5" customHeight="1">
      <c r="A75" s="200">
        <v>28</v>
      </c>
      <c r="B75" s="201">
        <v>21</v>
      </c>
      <c r="C75" s="202" t="s">
        <v>130</v>
      </c>
      <c r="D75" s="35">
        <v>150</v>
      </c>
      <c r="E75" s="82">
        <v>45</v>
      </c>
      <c r="F75" s="89"/>
      <c r="G75" s="83">
        <v>5</v>
      </c>
      <c r="H75" s="77"/>
      <c r="I75" s="42"/>
      <c r="J75" s="79"/>
      <c r="K75" s="44"/>
      <c r="L75" s="77"/>
      <c r="M75" s="42"/>
      <c r="N75" s="43"/>
      <c r="O75" s="44"/>
      <c r="P75" s="41"/>
      <c r="Q75" s="42"/>
      <c r="R75" s="43"/>
      <c r="S75" s="44"/>
      <c r="T75" s="41"/>
      <c r="U75" s="42"/>
      <c r="V75" s="43">
        <v>45</v>
      </c>
      <c r="W75" s="44">
        <v>5</v>
      </c>
    </row>
    <row r="76" spans="1:23" s="76" customFormat="1" ht="13.5" customHeight="1">
      <c r="A76" s="200">
        <v>29</v>
      </c>
      <c r="B76" s="201">
        <v>21</v>
      </c>
      <c r="C76" s="202" t="s">
        <v>77</v>
      </c>
      <c r="D76" s="203">
        <v>150</v>
      </c>
      <c r="E76" s="82">
        <v>45</v>
      </c>
      <c r="F76" s="89"/>
      <c r="G76" s="83">
        <v>5</v>
      </c>
      <c r="H76" s="77"/>
      <c r="I76" s="42"/>
      <c r="J76" s="79"/>
      <c r="K76" s="44"/>
      <c r="L76" s="77"/>
      <c r="M76" s="42"/>
      <c r="N76" s="43"/>
      <c r="O76" s="44"/>
      <c r="P76" s="41"/>
      <c r="Q76" s="42"/>
      <c r="R76" s="43"/>
      <c r="S76" s="44"/>
      <c r="T76" s="41"/>
      <c r="U76" s="42"/>
      <c r="V76" s="43">
        <v>45</v>
      </c>
      <c r="W76" s="44">
        <v>5</v>
      </c>
    </row>
    <row r="77" spans="1:23" s="75" customFormat="1" ht="13.5" customHeight="1" thickBot="1">
      <c r="A77" s="236" t="s">
        <v>14</v>
      </c>
      <c r="B77" s="237"/>
      <c r="C77" s="238"/>
      <c r="D77" s="52">
        <f>SUM(D67:D76)</f>
        <v>1350</v>
      </c>
      <c r="E77" s="54">
        <f>SUM(E67:E76)</f>
        <v>405</v>
      </c>
      <c r="F77" s="54"/>
      <c r="G77" s="122">
        <f>SUM(G67:G76)</f>
        <v>52</v>
      </c>
      <c r="H77" s="52"/>
      <c r="I77" s="53"/>
      <c r="J77" s="124"/>
      <c r="K77" s="55"/>
      <c r="L77" s="127"/>
      <c r="M77" s="53"/>
      <c r="N77" s="54"/>
      <c r="O77" s="55"/>
      <c r="P77" s="52"/>
      <c r="Q77" s="53"/>
      <c r="R77" s="54"/>
      <c r="S77" s="55"/>
      <c r="T77" s="52"/>
      <c r="U77" s="53"/>
      <c r="V77" s="54"/>
      <c r="W77" s="55"/>
    </row>
    <row r="78" spans="1:23" s="75" customFormat="1" ht="14.25" customHeight="1">
      <c r="A78" s="97">
        <v>29</v>
      </c>
      <c r="B78" s="138">
        <v>22</v>
      </c>
      <c r="C78" s="204" t="s">
        <v>75</v>
      </c>
      <c r="D78" s="203">
        <f t="shared" si="2"/>
        <v>100</v>
      </c>
      <c r="F78" s="82">
        <f>SUM(H78,J78,L78,N78,P78,R78,T78,V78)</f>
        <v>30</v>
      </c>
      <c r="G78" s="83">
        <f>SUM(I78,K78,M78,O78,Q78,S78,U78,W78)</f>
        <v>4</v>
      </c>
      <c r="H78" s="136"/>
      <c r="I78" s="64"/>
      <c r="J78" s="196"/>
      <c r="K78" s="68"/>
      <c r="L78" s="205"/>
      <c r="M78" s="64"/>
      <c r="N78" s="67"/>
      <c r="O78" s="206"/>
      <c r="P78" s="63"/>
      <c r="Q78" s="64"/>
      <c r="R78" s="67"/>
      <c r="S78" s="68"/>
      <c r="T78" s="107"/>
      <c r="U78" s="64"/>
      <c r="V78" s="67">
        <v>30</v>
      </c>
      <c r="W78" s="68">
        <v>4</v>
      </c>
    </row>
    <row r="79" spans="1:23" s="75" customFormat="1" ht="13.5" customHeight="1">
      <c r="A79" s="77">
        <v>30</v>
      </c>
      <c r="B79" s="130"/>
      <c r="C79" s="207" t="s">
        <v>76</v>
      </c>
      <c r="D79" s="141">
        <f t="shared" si="2"/>
        <v>100</v>
      </c>
      <c r="E79" s="208"/>
      <c r="F79" s="141">
        <f>SUM(H79,J79,L79,N79,P79,R79,T79,V79)</f>
        <v>30</v>
      </c>
      <c r="G79" s="40">
        <f>SUM(I79,K79,M79,O79,Q79,S79,U79,W79)</f>
        <v>4</v>
      </c>
      <c r="H79" s="77"/>
      <c r="I79" s="42"/>
      <c r="J79" s="79"/>
      <c r="K79" s="44"/>
      <c r="L79" s="78"/>
      <c r="M79" s="42"/>
      <c r="N79" s="43"/>
      <c r="O79" s="46"/>
      <c r="P79" s="41"/>
      <c r="Q79" s="42"/>
      <c r="R79" s="43"/>
      <c r="S79" s="44"/>
      <c r="T79" s="45"/>
      <c r="U79" s="42"/>
      <c r="V79" s="43">
        <v>30</v>
      </c>
      <c r="W79" s="44">
        <v>4</v>
      </c>
    </row>
    <row r="80" spans="1:23" s="75" customFormat="1" ht="14.25" customHeight="1">
      <c r="A80" s="77">
        <v>31</v>
      </c>
      <c r="B80" s="130"/>
      <c r="C80" s="207" t="s">
        <v>77</v>
      </c>
      <c r="D80" s="141"/>
      <c r="E80" s="141"/>
      <c r="F80" s="36"/>
      <c r="G80" s="40"/>
      <c r="H80" s="77"/>
      <c r="I80" s="42"/>
      <c r="J80" s="79"/>
      <c r="K80" s="44"/>
      <c r="L80" s="78"/>
      <c r="M80" s="42"/>
      <c r="N80" s="43"/>
      <c r="O80" s="46"/>
      <c r="P80" s="41"/>
      <c r="Q80" s="42"/>
      <c r="R80" s="43"/>
      <c r="S80" s="44"/>
      <c r="T80" s="45"/>
      <c r="U80" s="42"/>
      <c r="V80" s="43"/>
      <c r="W80" s="44"/>
    </row>
    <row r="81" spans="1:23" s="75" customFormat="1" ht="14.25" customHeight="1">
      <c r="A81" s="77">
        <v>32</v>
      </c>
      <c r="B81" s="130"/>
      <c r="C81" s="207" t="s">
        <v>78</v>
      </c>
      <c r="D81" s="35"/>
      <c r="E81" s="141"/>
      <c r="F81" s="36"/>
      <c r="G81" s="40"/>
      <c r="H81" s="77"/>
      <c r="I81" s="42"/>
      <c r="J81" s="79"/>
      <c r="K81" s="44"/>
      <c r="L81" s="78"/>
      <c r="M81" s="42"/>
      <c r="N81" s="43"/>
      <c r="O81" s="46"/>
      <c r="P81" s="41"/>
      <c r="Q81" s="42"/>
      <c r="R81" s="43"/>
      <c r="S81" s="44"/>
      <c r="T81" s="45"/>
      <c r="U81" s="42"/>
      <c r="V81" s="43"/>
      <c r="W81" s="44"/>
    </row>
    <row r="82" spans="1:23" s="75" customFormat="1" ht="13.5" customHeight="1" thickBot="1">
      <c r="A82" s="236" t="s">
        <v>14</v>
      </c>
      <c r="B82" s="237"/>
      <c r="C82" s="238"/>
      <c r="D82" s="56">
        <f>SUM(D78:D81)</f>
        <v>200</v>
      </c>
      <c r="E82" s="56"/>
      <c r="F82" s="56">
        <f>SUM(F78:F81)</f>
        <v>60</v>
      </c>
      <c r="G82" s="122">
        <f>SUM(G78:G81)</f>
        <v>8</v>
      </c>
      <c r="H82" s="52"/>
      <c r="I82" s="53"/>
      <c r="J82" s="124"/>
      <c r="K82" s="55"/>
      <c r="L82" s="93"/>
      <c r="M82" s="53"/>
      <c r="N82" s="54"/>
      <c r="O82" s="57"/>
      <c r="P82" s="52"/>
      <c r="Q82" s="53"/>
      <c r="R82" s="54"/>
      <c r="S82" s="55"/>
      <c r="T82" s="56"/>
      <c r="U82" s="53"/>
      <c r="V82" s="54"/>
      <c r="W82" s="55"/>
    </row>
    <row r="83" spans="1:23" s="76" customFormat="1" ht="13.5" customHeight="1">
      <c r="A83" s="231" t="s">
        <v>16</v>
      </c>
      <c r="B83" s="232"/>
      <c r="C83" s="233"/>
      <c r="D83" s="97"/>
      <c r="E83" s="139"/>
      <c r="F83" s="117"/>
      <c r="G83" s="142"/>
      <c r="H83" s="97"/>
      <c r="I83" s="98"/>
      <c r="J83" s="117"/>
      <c r="K83" s="100"/>
      <c r="L83" s="97"/>
      <c r="M83" s="98"/>
      <c r="N83" s="99"/>
      <c r="O83" s="100"/>
      <c r="P83" s="95"/>
      <c r="Q83" s="98"/>
      <c r="R83" s="99"/>
      <c r="S83" s="140"/>
      <c r="T83" s="101"/>
      <c r="U83" s="98"/>
      <c r="V83" s="99"/>
      <c r="W83" s="100"/>
    </row>
    <row r="84" spans="1:23" s="102" customFormat="1" ht="15" customHeight="1">
      <c r="A84" s="77">
        <v>1</v>
      </c>
      <c r="B84" s="79">
        <v>1</v>
      </c>
      <c r="C84" s="102" t="s">
        <v>24</v>
      </c>
      <c r="D84" s="77"/>
      <c r="E84" s="78"/>
      <c r="F84" s="79"/>
      <c r="G84" s="143"/>
      <c r="H84" s="77"/>
      <c r="I84" s="42"/>
      <c r="J84" s="79"/>
      <c r="K84" s="44"/>
      <c r="L84" s="77"/>
      <c r="M84" s="42"/>
      <c r="N84" s="43"/>
      <c r="O84" s="44"/>
      <c r="P84" s="45"/>
      <c r="Q84" s="42"/>
      <c r="R84" s="43"/>
      <c r="S84" s="46"/>
      <c r="T84" s="41"/>
      <c r="U84" s="42"/>
      <c r="V84" s="43"/>
      <c r="W84" s="44"/>
    </row>
    <row r="85" spans="1:23" s="76" customFormat="1" ht="16.5" customHeight="1" thickBot="1">
      <c r="A85" s="84">
        <v>2</v>
      </c>
      <c r="B85" s="86">
        <v>2</v>
      </c>
      <c r="C85" s="144" t="s">
        <v>25</v>
      </c>
      <c r="D85" s="84"/>
      <c r="E85" s="88"/>
      <c r="F85" s="86"/>
      <c r="G85" s="145"/>
      <c r="H85" s="84"/>
      <c r="I85" s="85"/>
      <c r="J85" s="86"/>
      <c r="K85" s="87"/>
      <c r="L85" s="84"/>
      <c r="M85" s="85"/>
      <c r="N85" s="89"/>
      <c r="O85" s="87"/>
      <c r="P85" s="146"/>
      <c r="Q85" s="85"/>
      <c r="R85" s="89"/>
      <c r="S85" s="90"/>
      <c r="T85" s="91"/>
      <c r="U85" s="85"/>
      <c r="V85" s="89"/>
      <c r="W85" s="87"/>
    </row>
    <row r="86" spans="1:23" s="5" customFormat="1" ht="13.5" customHeight="1">
      <c r="A86" s="293" t="s">
        <v>13</v>
      </c>
      <c r="B86" s="294"/>
      <c r="C86" s="295"/>
      <c r="D86" s="147">
        <f>SUM(D26,D55,D77)</f>
        <v>4204</v>
      </c>
      <c r="E86" s="148">
        <f>SUM(E26,E55,E77)</f>
        <v>1265</v>
      </c>
      <c r="F86" s="148"/>
      <c r="G86" s="223">
        <f>SUM(G26,G55,G77)</f>
        <v>173</v>
      </c>
      <c r="H86" s="139"/>
      <c r="I86" s="98"/>
      <c r="J86" s="117"/>
      <c r="K86" s="140"/>
      <c r="L86" s="97"/>
      <c r="M86" s="98"/>
      <c r="N86" s="99"/>
      <c r="O86" s="100"/>
      <c r="P86" s="95"/>
      <c r="Q86" s="98"/>
      <c r="R86" s="99"/>
      <c r="S86" s="140"/>
      <c r="T86" s="101"/>
      <c r="U86" s="98"/>
      <c r="V86" s="99"/>
      <c r="W86" s="100"/>
    </row>
    <row r="87" spans="1:23" s="5" customFormat="1" ht="13.5" customHeight="1">
      <c r="A87" s="296" t="s">
        <v>7</v>
      </c>
      <c r="B87" s="297"/>
      <c r="C87" s="298"/>
      <c r="D87" s="149">
        <f>SUM(D35,D65,D82)</f>
        <v>1850</v>
      </c>
      <c r="E87" s="150"/>
      <c r="F87" s="150">
        <f>SUM(F35,F65,F82)</f>
        <v>555</v>
      </c>
      <c r="G87" s="151">
        <f>SUM(G35,G65,G82)</f>
        <v>74</v>
      </c>
      <c r="H87" s="78"/>
      <c r="I87" s="42"/>
      <c r="J87" s="79"/>
      <c r="K87" s="46"/>
      <c r="L87" s="77"/>
      <c r="M87" s="42"/>
      <c r="N87" s="43"/>
      <c r="O87" s="44"/>
      <c r="P87" s="45"/>
      <c r="Q87" s="42"/>
      <c r="R87" s="43"/>
      <c r="S87" s="46"/>
      <c r="T87" s="41"/>
      <c r="U87" s="42"/>
      <c r="V87" s="43"/>
      <c r="W87" s="44"/>
    </row>
    <row r="88" spans="1:23" s="5" customFormat="1" ht="13.5" customHeight="1" thickBot="1">
      <c r="A88" s="241" t="s">
        <v>31</v>
      </c>
      <c r="B88" s="242"/>
      <c r="C88" s="292"/>
      <c r="D88" s="52">
        <f>SUM(D86:D87)</f>
        <v>6054</v>
      </c>
      <c r="E88" s="229">
        <f>SUM(F87,E86)</f>
        <v>1820</v>
      </c>
      <c r="F88" s="230"/>
      <c r="G88" s="221">
        <f>SUM(G86:G87)</f>
        <v>247</v>
      </c>
      <c r="H88" s="56"/>
      <c r="I88" s="53">
        <f>SUM(I21:I65,I66:I85)</f>
        <v>39</v>
      </c>
      <c r="J88" s="152"/>
      <c r="K88" s="57">
        <f>SUM(K21:K65,K66:K85)</f>
        <v>41</v>
      </c>
      <c r="L88" s="153"/>
      <c r="M88" s="53">
        <f>SUM(M21:M65,M66:M85)</f>
        <v>43</v>
      </c>
      <c r="N88" s="154"/>
      <c r="O88" s="55">
        <f>SUM(O21:O65,O66:O85)</f>
        <v>45</v>
      </c>
      <c r="P88" s="155"/>
      <c r="Q88" s="53">
        <f>SUM(Q21:Q65,Q66:Q85)</f>
        <v>47</v>
      </c>
      <c r="R88" s="154"/>
      <c r="S88" s="57">
        <f>SUM(S21:S65,S66:S85)</f>
        <v>49</v>
      </c>
      <c r="T88" s="156"/>
      <c r="U88" s="53">
        <f>SUM(U21:U65,U66:U85)</f>
        <v>51</v>
      </c>
      <c r="V88" s="154"/>
      <c r="W88" s="55">
        <f>SUM(W21:W65,W66:W85)</f>
        <v>53</v>
      </c>
    </row>
    <row r="92" spans="1:23" s="1" customFormat="1" ht="17.25" customHeight="1">
      <c r="A92" s="282" t="s">
        <v>15</v>
      </c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</row>
    <row r="93" spans="1:23" ht="16.5" customHeight="1">
      <c r="A93" s="282" t="s">
        <v>91</v>
      </c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</row>
    <row r="94" spans="1:23" ht="16.5" customHeight="1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</row>
    <row r="95" spans="1:23" ht="16.5" customHeight="1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</row>
    <row r="96" spans="1:23" ht="18" customHeight="1">
      <c r="A96" s="283" t="s">
        <v>18</v>
      </c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</row>
    <row r="97" spans="1:23" ht="18.75" customHeight="1">
      <c r="A97" s="284" t="s">
        <v>40</v>
      </c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</row>
    <row r="98" spans="1:23" ht="18.75" customHeight="1">
      <c r="A98" s="174"/>
      <c r="B98" s="174"/>
      <c r="C98" s="178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</row>
    <row r="99" spans="1:23" ht="15.75" customHeight="1">
      <c r="A99" s="6"/>
      <c r="B99" s="6"/>
      <c r="C99" s="166" t="s">
        <v>41</v>
      </c>
      <c r="D99" s="3" t="s">
        <v>23</v>
      </c>
      <c r="E99" s="10" t="s">
        <v>42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14.25" customHeight="1">
      <c r="A100" s="6"/>
      <c r="B100" s="6"/>
      <c r="C100" s="166" t="s">
        <v>43</v>
      </c>
      <c r="D100" s="3" t="s">
        <v>23</v>
      </c>
      <c r="E100" s="10" t="s">
        <v>44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ht="15.75" customHeight="1">
      <c r="A101" s="6"/>
      <c r="B101" s="6"/>
      <c r="C101" s="166" t="s">
        <v>45</v>
      </c>
      <c r="D101" s="3" t="s">
        <v>23</v>
      </c>
      <c r="E101" s="10" t="s">
        <v>46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15.75" customHeight="1">
      <c r="A102" s="6"/>
      <c r="B102" s="6"/>
      <c r="C102" s="166" t="s">
        <v>47</v>
      </c>
      <c r="D102" s="3" t="s">
        <v>23</v>
      </c>
      <c r="E102" s="10" t="s">
        <v>48</v>
      </c>
      <c r="G102" s="10"/>
      <c r="H102" s="10" t="s">
        <v>23</v>
      </c>
      <c r="I102" s="10" t="s">
        <v>49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ht="15.75" customHeight="1">
      <c r="A103" s="6"/>
      <c r="B103" s="6"/>
      <c r="C103" s="9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5.75" customHeight="1">
      <c r="A104" s="6"/>
      <c r="B104" s="6"/>
      <c r="C104" s="9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s="11" customFormat="1" ht="15.75" customHeight="1">
      <c r="A105" s="7"/>
      <c r="B105" s="7"/>
      <c r="C105" s="7"/>
      <c r="D105" s="299" t="s">
        <v>17</v>
      </c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</row>
    <row r="106" spans="1:23" s="11" customFormat="1" ht="15.75" customHeight="1" thickBot="1">
      <c r="A106" s="7"/>
      <c r="B106" s="7"/>
      <c r="C106" s="7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</row>
    <row r="107" spans="1:23" ht="10.5" customHeight="1">
      <c r="A107" s="289" t="s">
        <v>8</v>
      </c>
      <c r="B107" s="269" t="s">
        <v>20</v>
      </c>
      <c r="C107" s="272" t="s">
        <v>44</v>
      </c>
      <c r="D107" s="275" t="s">
        <v>27</v>
      </c>
      <c r="E107" s="278" t="s">
        <v>32</v>
      </c>
      <c r="F107" s="279"/>
      <c r="G107" s="254" t="s">
        <v>0</v>
      </c>
      <c r="H107" s="257" t="s">
        <v>35</v>
      </c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9"/>
    </row>
    <row r="108" spans="1:23" ht="9.75" customHeight="1" thickBot="1">
      <c r="A108" s="290"/>
      <c r="B108" s="270"/>
      <c r="C108" s="273"/>
      <c r="D108" s="276"/>
      <c r="E108" s="280"/>
      <c r="F108" s="281"/>
      <c r="G108" s="255"/>
      <c r="H108" s="260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2"/>
    </row>
    <row r="109" spans="1:23" ht="13.5" customHeight="1">
      <c r="A109" s="290"/>
      <c r="B109" s="270"/>
      <c r="C109" s="273"/>
      <c r="D109" s="276"/>
      <c r="E109" s="263" t="s">
        <v>29</v>
      </c>
      <c r="F109" s="266" t="s">
        <v>28</v>
      </c>
      <c r="G109" s="255"/>
      <c r="H109" s="285" t="s">
        <v>36</v>
      </c>
      <c r="I109" s="286"/>
      <c r="J109" s="286"/>
      <c r="K109" s="287"/>
      <c r="L109" s="288" t="s">
        <v>37</v>
      </c>
      <c r="M109" s="286"/>
      <c r="N109" s="286"/>
      <c r="O109" s="287"/>
      <c r="P109" s="285" t="s">
        <v>38</v>
      </c>
      <c r="Q109" s="286"/>
      <c r="R109" s="286"/>
      <c r="S109" s="287"/>
      <c r="T109" s="285" t="s">
        <v>39</v>
      </c>
      <c r="U109" s="286"/>
      <c r="V109" s="286"/>
      <c r="W109" s="287"/>
    </row>
    <row r="110" spans="1:23" ht="15" customHeight="1">
      <c r="A110" s="290"/>
      <c r="B110" s="270"/>
      <c r="C110" s="273"/>
      <c r="D110" s="276"/>
      <c r="E110" s="264"/>
      <c r="F110" s="267"/>
      <c r="G110" s="255"/>
      <c r="H110" s="250" t="s">
        <v>12</v>
      </c>
      <c r="I110" s="251"/>
      <c r="J110" s="240" t="s">
        <v>1</v>
      </c>
      <c r="K110" s="252"/>
      <c r="L110" s="253" t="s">
        <v>2</v>
      </c>
      <c r="M110" s="240"/>
      <c r="N110" s="240" t="s">
        <v>3</v>
      </c>
      <c r="O110" s="252"/>
      <c r="P110" s="239" t="s">
        <v>4</v>
      </c>
      <c r="Q110" s="240"/>
      <c r="R110" s="240" t="s">
        <v>5</v>
      </c>
      <c r="S110" s="252"/>
      <c r="T110" s="239" t="s">
        <v>6</v>
      </c>
      <c r="U110" s="240"/>
      <c r="V110" s="240" t="s">
        <v>19</v>
      </c>
      <c r="W110" s="252"/>
    </row>
    <row r="111" spans="1:23" ht="16.5" customHeight="1" thickBot="1">
      <c r="A111" s="291"/>
      <c r="B111" s="271"/>
      <c r="C111" s="274"/>
      <c r="D111" s="277"/>
      <c r="E111" s="265"/>
      <c r="F111" s="268"/>
      <c r="G111" s="256"/>
      <c r="H111" s="14" t="s">
        <v>21</v>
      </c>
      <c r="I111" s="15" t="s">
        <v>22</v>
      </c>
      <c r="J111" s="16" t="s">
        <v>21</v>
      </c>
      <c r="K111" s="17" t="s">
        <v>22</v>
      </c>
      <c r="L111" s="167" t="s">
        <v>21</v>
      </c>
      <c r="M111" s="15" t="s">
        <v>22</v>
      </c>
      <c r="N111" s="16" t="s">
        <v>21</v>
      </c>
      <c r="O111" s="17" t="s">
        <v>22</v>
      </c>
      <c r="P111" s="14" t="s">
        <v>21</v>
      </c>
      <c r="Q111" s="15" t="s">
        <v>22</v>
      </c>
      <c r="R111" s="16" t="s">
        <v>21</v>
      </c>
      <c r="S111" s="17" t="s">
        <v>22</v>
      </c>
      <c r="T111" s="14" t="s">
        <v>21</v>
      </c>
      <c r="U111" s="15" t="s">
        <v>22</v>
      </c>
      <c r="V111" s="16" t="s">
        <v>21</v>
      </c>
      <c r="W111" s="17" t="s">
        <v>22</v>
      </c>
    </row>
    <row r="112" spans="1:23" s="3" customFormat="1" ht="14.25" customHeight="1" thickBot="1">
      <c r="A112" s="18">
        <v>1</v>
      </c>
      <c r="B112" s="19">
        <v>2</v>
      </c>
      <c r="C112" s="20">
        <v>3</v>
      </c>
      <c r="D112" s="18">
        <v>4</v>
      </c>
      <c r="E112" s="19">
        <v>5</v>
      </c>
      <c r="F112" s="19">
        <v>6</v>
      </c>
      <c r="G112" s="21">
        <v>7</v>
      </c>
      <c r="H112" s="18">
        <v>8</v>
      </c>
      <c r="I112" s="171">
        <v>9</v>
      </c>
      <c r="J112" s="168">
        <v>10</v>
      </c>
      <c r="K112" s="23">
        <v>11</v>
      </c>
      <c r="L112" s="168">
        <v>12</v>
      </c>
      <c r="M112" s="171">
        <v>13</v>
      </c>
      <c r="N112" s="168">
        <v>14</v>
      </c>
      <c r="O112" s="22">
        <v>15</v>
      </c>
      <c r="P112" s="18">
        <v>16</v>
      </c>
      <c r="Q112" s="171">
        <v>17</v>
      </c>
      <c r="R112" s="168">
        <v>18</v>
      </c>
      <c r="S112" s="22">
        <v>19</v>
      </c>
      <c r="T112" s="18">
        <v>20</v>
      </c>
      <c r="U112" s="171">
        <v>21</v>
      </c>
      <c r="V112" s="168">
        <v>22</v>
      </c>
      <c r="W112" s="23">
        <v>23</v>
      </c>
    </row>
    <row r="113" spans="1:23" s="34" customFormat="1" ht="12.75" customHeight="1">
      <c r="A113" s="245" t="s">
        <v>11</v>
      </c>
      <c r="B113" s="246"/>
      <c r="C113" s="247"/>
      <c r="D113" s="24"/>
      <c r="E113" s="248">
        <f>SUM(E118,F127)</f>
        <v>450</v>
      </c>
      <c r="F113" s="249"/>
      <c r="G113" s="25"/>
      <c r="H113" s="26"/>
      <c r="I113" s="27"/>
      <c r="J113" s="28"/>
      <c r="K113" s="29"/>
      <c r="L113" s="30"/>
      <c r="M113" s="27"/>
      <c r="N113" s="31"/>
      <c r="O113" s="32"/>
      <c r="P113" s="33"/>
      <c r="Q113" s="27"/>
      <c r="R113" s="31"/>
      <c r="S113" s="29"/>
      <c r="T113" s="33"/>
      <c r="U113" s="27"/>
      <c r="V113" s="31"/>
      <c r="W113" s="29"/>
    </row>
    <row r="114" spans="1:23" ht="12.75" customHeight="1">
      <c r="A114" s="35">
        <v>1</v>
      </c>
      <c r="B114" s="36">
        <v>1</v>
      </c>
      <c r="C114" s="37" t="s">
        <v>50</v>
      </c>
      <c r="D114" s="38">
        <f>SUM(25*G114)</f>
        <v>150</v>
      </c>
      <c r="E114" s="39">
        <f>SUM(H114,J114,L114,N114,P114,R114,T114,V114)</f>
        <v>45</v>
      </c>
      <c r="F114" s="36"/>
      <c r="G114" s="40">
        <f>SUM(I114,K114,M114,O114,Q114,S114,U114,W114)</f>
        <v>6</v>
      </c>
      <c r="H114" s="41">
        <v>45</v>
      </c>
      <c r="I114" s="42">
        <v>6</v>
      </c>
      <c r="J114" s="43"/>
      <c r="K114" s="44"/>
      <c r="L114" s="45"/>
      <c r="M114" s="42"/>
      <c r="N114" s="43"/>
      <c r="O114" s="46"/>
      <c r="P114" s="41"/>
      <c r="Q114" s="42"/>
      <c r="R114" s="43"/>
      <c r="S114" s="44"/>
      <c r="T114" s="41"/>
      <c r="U114" s="42"/>
      <c r="V114" s="43"/>
      <c r="W114" s="44"/>
    </row>
    <row r="115" spans="1:23" ht="12.75" customHeight="1">
      <c r="A115" s="35">
        <v>2</v>
      </c>
      <c r="B115" s="36">
        <v>2</v>
      </c>
      <c r="C115" s="37" t="s">
        <v>51</v>
      </c>
      <c r="D115" s="38">
        <f>SUM(25*G115)</f>
        <v>150</v>
      </c>
      <c r="E115" s="39">
        <f>SUM(H115,J115,L115,N115,P115,R115,T115,V115)</f>
        <v>45</v>
      </c>
      <c r="F115" s="36"/>
      <c r="G115" s="40">
        <f>SUM(I115,K115,M115,O115,Q115,S115,U115,W115)</f>
        <v>6</v>
      </c>
      <c r="H115" s="41">
        <v>45</v>
      </c>
      <c r="I115" s="42">
        <v>6</v>
      </c>
      <c r="J115" s="43"/>
      <c r="K115" s="44"/>
      <c r="L115" s="45"/>
      <c r="M115" s="42"/>
      <c r="N115" s="43"/>
      <c r="O115" s="46"/>
      <c r="P115" s="41"/>
      <c r="Q115" s="42"/>
      <c r="R115" s="43"/>
      <c r="S115" s="44"/>
      <c r="T115" s="41"/>
      <c r="U115" s="42"/>
      <c r="V115" s="43"/>
      <c r="W115" s="44"/>
    </row>
    <row r="116" spans="1:23" ht="12.75" customHeight="1">
      <c r="A116" s="35">
        <v>3</v>
      </c>
      <c r="B116" s="36">
        <v>3</v>
      </c>
      <c r="C116" s="47" t="s">
        <v>52</v>
      </c>
      <c r="D116" s="38">
        <f>SUM(25*G116)</f>
        <v>150</v>
      </c>
      <c r="E116" s="39">
        <f>SUM(H116,J116,L116,N116,P116,R116,T116,V116)</f>
        <v>45</v>
      </c>
      <c r="F116" s="36"/>
      <c r="G116" s="40">
        <f>SUM(I116,K116,M116,O116,Q116,S116,U116,W116)</f>
        <v>6</v>
      </c>
      <c r="H116" s="41"/>
      <c r="I116" s="42"/>
      <c r="J116" s="43">
        <v>45</v>
      </c>
      <c r="K116" s="44">
        <v>6</v>
      </c>
      <c r="L116" s="45"/>
      <c r="M116" s="42"/>
      <c r="N116" s="43"/>
      <c r="O116" s="46"/>
      <c r="P116" s="41"/>
      <c r="Q116" s="42"/>
      <c r="R116" s="43"/>
      <c r="S116" s="44"/>
      <c r="T116" s="41"/>
      <c r="U116" s="42"/>
      <c r="V116" s="43"/>
      <c r="W116" s="44"/>
    </row>
    <row r="117" spans="1:23" ht="12.75" customHeight="1">
      <c r="A117" s="81">
        <v>4</v>
      </c>
      <c r="B117" s="179">
        <v>4</v>
      </c>
      <c r="C117" s="180" t="s">
        <v>53</v>
      </c>
      <c r="D117" s="38">
        <f>SUM(25*G117)</f>
        <v>300</v>
      </c>
      <c r="E117" s="39">
        <f>SUM(H117,J117,L117,N117,P117,R117,T117,V117)</f>
        <v>90</v>
      </c>
      <c r="F117" s="36"/>
      <c r="G117" s="40">
        <f>SUM(I117,K117,M117,O117,Q117,S117,U117,W117)</f>
        <v>12</v>
      </c>
      <c r="H117" s="41"/>
      <c r="I117" s="42"/>
      <c r="J117" s="43"/>
      <c r="K117" s="44"/>
      <c r="L117" s="45">
        <v>45</v>
      </c>
      <c r="M117" s="42">
        <v>6</v>
      </c>
      <c r="N117" s="43">
        <v>45</v>
      </c>
      <c r="O117" s="46">
        <v>6</v>
      </c>
      <c r="P117" s="41"/>
      <c r="Q117" s="42"/>
      <c r="R117" s="43"/>
      <c r="S117" s="44"/>
      <c r="T117" s="41"/>
      <c r="U117" s="42"/>
      <c r="V117" s="43"/>
      <c r="W117" s="44"/>
    </row>
    <row r="118" spans="1:23" ht="12.75" customHeight="1" thickBot="1">
      <c r="A118" s="241" t="s">
        <v>14</v>
      </c>
      <c r="B118" s="242"/>
      <c r="C118" s="242"/>
      <c r="D118" s="48">
        <f>SUM(D114:D117)</f>
        <v>750</v>
      </c>
      <c r="E118" s="49">
        <f>SUM(E114:E117)</f>
        <v>225</v>
      </c>
      <c r="F118" s="50"/>
      <c r="G118" s="51">
        <f>SUM(G114:G117)</f>
        <v>30</v>
      </c>
      <c r="H118" s="52"/>
      <c r="I118" s="53"/>
      <c r="J118" s="54"/>
      <c r="K118" s="55"/>
      <c r="L118" s="56"/>
      <c r="M118" s="53"/>
      <c r="N118" s="54"/>
      <c r="O118" s="57"/>
      <c r="P118" s="52"/>
      <c r="Q118" s="53"/>
      <c r="R118" s="54"/>
      <c r="S118" s="55"/>
      <c r="T118" s="52"/>
      <c r="U118" s="53"/>
      <c r="V118" s="54"/>
      <c r="W118" s="55"/>
    </row>
    <row r="119" spans="1:23" s="70" customFormat="1" ht="12.75" customHeight="1">
      <c r="A119" s="58">
        <v>5</v>
      </c>
      <c r="B119" s="59">
        <v>5</v>
      </c>
      <c r="C119" s="181" t="s">
        <v>33</v>
      </c>
      <c r="D119" s="38">
        <f>SUM(25*G119)</f>
        <v>150</v>
      </c>
      <c r="E119" s="60"/>
      <c r="F119" s="61">
        <f aca="true" t="shared" si="5" ref="F119:G123">SUM(H119,J119,L119,N119,P119,R119,T119,V119)</f>
        <v>45</v>
      </c>
      <c r="G119" s="62">
        <f t="shared" si="5"/>
        <v>6</v>
      </c>
      <c r="H119" s="63"/>
      <c r="I119" s="64"/>
      <c r="J119" s="65"/>
      <c r="K119" s="66"/>
      <c r="L119" s="63"/>
      <c r="M119" s="64"/>
      <c r="N119" s="67">
        <v>45</v>
      </c>
      <c r="O119" s="68">
        <v>6</v>
      </c>
      <c r="P119" s="63"/>
      <c r="Q119" s="64"/>
      <c r="R119" s="67"/>
      <c r="S119" s="66"/>
      <c r="T119" s="63"/>
      <c r="U119" s="69"/>
      <c r="V119" s="67"/>
      <c r="W119" s="66"/>
    </row>
    <row r="120" spans="1:23" s="75" customFormat="1" ht="12.75" customHeight="1">
      <c r="A120" s="71">
        <v>6</v>
      </c>
      <c r="B120" s="72">
        <v>6</v>
      </c>
      <c r="C120" s="182" t="s">
        <v>54</v>
      </c>
      <c r="D120" s="38">
        <f>SUM(25*G120)</f>
        <v>150</v>
      </c>
      <c r="E120" s="39"/>
      <c r="F120" s="61">
        <f t="shared" si="5"/>
        <v>45</v>
      </c>
      <c r="G120" s="62">
        <f t="shared" si="5"/>
        <v>6</v>
      </c>
      <c r="H120" s="41">
        <v>45</v>
      </c>
      <c r="I120" s="42">
        <v>6</v>
      </c>
      <c r="J120" s="43"/>
      <c r="K120" s="44"/>
      <c r="L120" s="45"/>
      <c r="M120" s="42"/>
      <c r="N120" s="43"/>
      <c r="O120" s="46"/>
      <c r="P120" s="41"/>
      <c r="Q120" s="42"/>
      <c r="R120" s="43"/>
      <c r="S120" s="73"/>
      <c r="T120" s="41"/>
      <c r="U120" s="74"/>
      <c r="V120" s="43"/>
      <c r="W120" s="73"/>
    </row>
    <row r="121" spans="1:23" s="75" customFormat="1" ht="12.75" customHeight="1">
      <c r="A121" s="71">
        <v>7</v>
      </c>
      <c r="B121" s="72">
        <v>7</v>
      </c>
      <c r="C121" s="182" t="s">
        <v>55</v>
      </c>
      <c r="D121" s="38">
        <f>SUM(25*G121)</f>
        <v>150</v>
      </c>
      <c r="E121" s="39"/>
      <c r="F121" s="36">
        <f t="shared" si="5"/>
        <v>45</v>
      </c>
      <c r="G121" s="40">
        <f t="shared" si="5"/>
        <v>6</v>
      </c>
      <c r="H121" s="41"/>
      <c r="I121" s="42"/>
      <c r="J121" s="43"/>
      <c r="K121" s="44"/>
      <c r="L121" s="45"/>
      <c r="M121" s="42"/>
      <c r="N121" s="43"/>
      <c r="O121" s="46"/>
      <c r="P121" s="41">
        <v>45</v>
      </c>
      <c r="Q121" s="42">
        <v>6</v>
      </c>
      <c r="R121" s="43"/>
      <c r="S121" s="44"/>
      <c r="T121" s="41"/>
      <c r="U121" s="42"/>
      <c r="V121" s="43"/>
      <c r="W121" s="44"/>
    </row>
    <row r="122" spans="1:23" s="76" customFormat="1" ht="12.75" customHeight="1">
      <c r="A122" s="35">
        <v>8</v>
      </c>
      <c r="B122" s="36">
        <v>8</v>
      </c>
      <c r="C122" s="182" t="s">
        <v>56</v>
      </c>
      <c r="D122" s="38">
        <f>SUM(25*G122)</f>
        <v>150</v>
      </c>
      <c r="E122" s="39"/>
      <c r="F122" s="36">
        <f t="shared" si="5"/>
        <v>45</v>
      </c>
      <c r="G122" s="40">
        <f t="shared" si="5"/>
        <v>6</v>
      </c>
      <c r="H122" s="41"/>
      <c r="I122" s="42"/>
      <c r="J122" s="43"/>
      <c r="K122" s="44"/>
      <c r="L122" s="45">
        <v>45</v>
      </c>
      <c r="M122" s="42">
        <v>6</v>
      </c>
      <c r="N122" s="43"/>
      <c r="O122" s="46"/>
      <c r="P122" s="41"/>
      <c r="Q122" s="42"/>
      <c r="R122" s="43"/>
      <c r="S122" s="44"/>
      <c r="T122" s="41"/>
      <c r="U122" s="42"/>
      <c r="V122" s="43"/>
      <c r="W122" s="44"/>
    </row>
    <row r="123" spans="1:23" s="76" customFormat="1" ht="12.75" customHeight="1">
      <c r="A123" s="35">
        <v>9</v>
      </c>
      <c r="B123" s="36">
        <v>9</v>
      </c>
      <c r="C123" s="182" t="s">
        <v>57</v>
      </c>
      <c r="D123" s="38">
        <f>SUM(25*G123)</f>
        <v>150</v>
      </c>
      <c r="E123" s="39"/>
      <c r="F123" s="36">
        <f t="shared" si="5"/>
        <v>45</v>
      </c>
      <c r="G123" s="40">
        <f t="shared" si="5"/>
        <v>6</v>
      </c>
      <c r="H123" s="41"/>
      <c r="I123" s="42"/>
      <c r="J123" s="43">
        <v>45</v>
      </c>
      <c r="K123" s="44">
        <v>6</v>
      </c>
      <c r="L123" s="78"/>
      <c r="M123" s="42"/>
      <c r="N123" s="43"/>
      <c r="O123" s="46"/>
      <c r="P123" s="41"/>
      <c r="Q123" s="42"/>
      <c r="R123" s="43"/>
      <c r="S123" s="44"/>
      <c r="T123" s="41"/>
      <c r="U123" s="42"/>
      <c r="V123" s="43"/>
      <c r="W123" s="44"/>
    </row>
    <row r="124" spans="1:23" s="76" customFormat="1" ht="12.75" customHeight="1">
      <c r="A124" s="35">
        <v>10</v>
      </c>
      <c r="B124" s="36"/>
      <c r="C124" s="183" t="s">
        <v>58</v>
      </c>
      <c r="D124" s="38"/>
      <c r="E124" s="39"/>
      <c r="F124" s="36"/>
      <c r="G124" s="40"/>
      <c r="H124" s="77"/>
      <c r="I124" s="42"/>
      <c r="J124" s="43"/>
      <c r="K124" s="44"/>
      <c r="L124" s="78"/>
      <c r="M124" s="42"/>
      <c r="N124" s="43"/>
      <c r="O124" s="46"/>
      <c r="P124" s="41"/>
      <c r="Q124" s="42"/>
      <c r="R124" s="43"/>
      <c r="S124" s="44"/>
      <c r="T124" s="41"/>
      <c r="U124" s="42"/>
      <c r="V124" s="43"/>
      <c r="W124" s="44"/>
    </row>
    <row r="125" spans="1:23" s="76" customFormat="1" ht="12.75" customHeight="1">
      <c r="A125" s="35">
        <v>11</v>
      </c>
      <c r="B125" s="36"/>
      <c r="C125" s="184" t="s">
        <v>59</v>
      </c>
      <c r="D125" s="38"/>
      <c r="E125" s="39"/>
      <c r="F125" s="36"/>
      <c r="G125" s="40"/>
      <c r="H125" s="77"/>
      <c r="I125" s="42"/>
      <c r="J125" s="79"/>
      <c r="K125" s="44"/>
      <c r="L125" s="78"/>
      <c r="M125" s="42"/>
      <c r="N125" s="43"/>
      <c r="O125" s="46"/>
      <c r="P125" s="41"/>
      <c r="Q125" s="42"/>
      <c r="R125" s="43"/>
      <c r="S125" s="44"/>
      <c r="T125" s="41"/>
      <c r="U125" s="42"/>
      <c r="V125" s="43"/>
      <c r="W125" s="44"/>
    </row>
    <row r="126" spans="1:23" s="76" customFormat="1" ht="12.75" customHeight="1">
      <c r="A126" s="35">
        <v>12</v>
      </c>
      <c r="B126" s="36"/>
      <c r="C126" s="80" t="s">
        <v>26</v>
      </c>
      <c r="D126" s="81"/>
      <c r="E126" s="39"/>
      <c r="F126" s="82"/>
      <c r="G126" s="83"/>
      <c r="H126" s="84"/>
      <c r="I126" s="85"/>
      <c r="J126" s="86"/>
      <c r="K126" s="87"/>
      <c r="L126" s="88"/>
      <c r="M126" s="85"/>
      <c r="N126" s="89"/>
      <c r="O126" s="90"/>
      <c r="P126" s="91"/>
      <c r="Q126" s="85"/>
      <c r="R126" s="89"/>
      <c r="S126" s="87"/>
      <c r="T126" s="91"/>
      <c r="U126" s="85"/>
      <c r="V126" s="89"/>
      <c r="W126" s="87"/>
    </row>
    <row r="127" spans="1:23" s="75" customFormat="1" ht="12.75" customHeight="1" thickBot="1">
      <c r="A127" s="241" t="s">
        <v>14</v>
      </c>
      <c r="B127" s="242"/>
      <c r="C127" s="242"/>
      <c r="D127" s="48">
        <f>SUM(D119:D126)</f>
        <v>750</v>
      </c>
      <c r="E127" s="92"/>
      <c r="F127" s="50">
        <f>SUM(F119:F126)</f>
        <v>225</v>
      </c>
      <c r="G127" s="51">
        <f>SUM(G119:G126)</f>
        <v>30</v>
      </c>
      <c r="H127" s="52"/>
      <c r="I127" s="53"/>
      <c r="J127" s="54"/>
      <c r="K127" s="55"/>
      <c r="L127" s="93"/>
      <c r="M127" s="53"/>
      <c r="N127" s="54"/>
      <c r="O127" s="57"/>
      <c r="P127" s="52"/>
      <c r="Q127" s="53"/>
      <c r="R127" s="54"/>
      <c r="S127" s="55"/>
      <c r="T127" s="52"/>
      <c r="U127" s="53"/>
      <c r="V127" s="54"/>
      <c r="W127" s="55"/>
    </row>
    <row r="128" spans="1:23" s="102" customFormat="1" ht="12.75" customHeight="1">
      <c r="A128" s="231" t="s">
        <v>9</v>
      </c>
      <c r="B128" s="232"/>
      <c r="C128" s="232"/>
      <c r="D128" s="94"/>
      <c r="E128" s="243">
        <f>SUM(E146,F157)</f>
        <v>906</v>
      </c>
      <c r="F128" s="244"/>
      <c r="G128" s="96"/>
      <c r="H128" s="97"/>
      <c r="I128" s="98"/>
      <c r="J128" s="99"/>
      <c r="K128" s="100"/>
      <c r="L128" s="101"/>
      <c r="M128" s="98"/>
      <c r="N128" s="99"/>
      <c r="O128" s="100"/>
      <c r="P128" s="101"/>
      <c r="Q128" s="98"/>
      <c r="R128" s="99"/>
      <c r="S128" s="100"/>
      <c r="T128" s="101"/>
      <c r="U128" s="98"/>
      <c r="V128" s="99"/>
      <c r="W128" s="100"/>
    </row>
    <row r="129" spans="1:24" s="104" customFormat="1" ht="12.75" customHeight="1">
      <c r="A129" s="103">
        <v>13</v>
      </c>
      <c r="B129" s="173">
        <v>10</v>
      </c>
      <c r="C129" s="185" t="s">
        <v>60</v>
      </c>
      <c r="D129" s="38">
        <v>2100</v>
      </c>
      <c r="E129" s="36">
        <v>315</v>
      </c>
      <c r="F129" s="36"/>
      <c r="G129" s="40">
        <v>42</v>
      </c>
      <c r="H129" s="41"/>
      <c r="I129" s="42"/>
      <c r="J129" s="43"/>
      <c r="K129" s="44"/>
      <c r="L129" s="41"/>
      <c r="M129" s="42"/>
      <c r="N129" s="43"/>
      <c r="O129" s="44"/>
      <c r="P129" s="41"/>
      <c r="Q129" s="42"/>
      <c r="R129" s="43"/>
      <c r="S129" s="44"/>
      <c r="T129" s="41"/>
      <c r="U129" s="42"/>
      <c r="V129" s="43"/>
      <c r="W129" s="44"/>
      <c r="X129" s="102"/>
    </row>
    <row r="130" spans="1:24" s="104" customFormat="1" ht="12.75" customHeight="1">
      <c r="A130" s="186"/>
      <c r="B130" s="187"/>
      <c r="C130" s="188" t="s">
        <v>111</v>
      </c>
      <c r="D130" s="38"/>
      <c r="E130" s="36"/>
      <c r="F130" s="36"/>
      <c r="G130" s="40"/>
      <c r="H130" s="41">
        <v>45</v>
      </c>
      <c r="I130" s="42">
        <v>6</v>
      </c>
      <c r="J130" s="43"/>
      <c r="K130" s="44"/>
      <c r="L130" s="45"/>
      <c r="M130" s="42"/>
      <c r="N130" s="43"/>
      <c r="O130" s="46"/>
      <c r="P130" s="41"/>
      <c r="Q130" s="42"/>
      <c r="R130" s="43"/>
      <c r="S130" s="44"/>
      <c r="T130" s="41"/>
      <c r="U130" s="42"/>
      <c r="V130" s="43"/>
      <c r="W130" s="44"/>
      <c r="X130" s="102"/>
    </row>
    <row r="131" spans="1:24" s="104" customFormat="1" ht="12.75" customHeight="1">
      <c r="A131" s="186"/>
      <c r="B131" s="187"/>
      <c r="C131" s="188" t="s">
        <v>117</v>
      </c>
      <c r="D131" s="38"/>
      <c r="E131" s="36"/>
      <c r="F131" s="36"/>
      <c r="G131" s="40"/>
      <c r="H131" s="41"/>
      <c r="I131" s="42"/>
      <c r="J131" s="43">
        <v>45</v>
      </c>
      <c r="K131" s="44">
        <v>6</v>
      </c>
      <c r="L131" s="45"/>
      <c r="M131" s="42"/>
      <c r="N131" s="43"/>
      <c r="O131" s="46"/>
      <c r="P131" s="41"/>
      <c r="Q131" s="42"/>
      <c r="R131" s="43"/>
      <c r="S131" s="44"/>
      <c r="T131" s="41"/>
      <c r="U131" s="42"/>
      <c r="V131" s="43"/>
      <c r="W131" s="44"/>
      <c r="X131" s="102"/>
    </row>
    <row r="132" spans="1:24" s="104" customFormat="1" ht="12.75" customHeight="1">
      <c r="A132" s="186"/>
      <c r="B132" s="187"/>
      <c r="C132" s="188" t="s">
        <v>116</v>
      </c>
      <c r="D132" s="38"/>
      <c r="E132" s="36"/>
      <c r="F132" s="36"/>
      <c r="G132" s="40"/>
      <c r="H132" s="41"/>
      <c r="I132" s="42"/>
      <c r="J132" s="43"/>
      <c r="K132" s="44"/>
      <c r="L132" s="45">
        <v>45</v>
      </c>
      <c r="M132" s="42">
        <v>6</v>
      </c>
      <c r="N132" s="43"/>
      <c r="O132" s="46"/>
      <c r="P132" s="41"/>
      <c r="Q132" s="42"/>
      <c r="R132" s="43"/>
      <c r="S132" s="44"/>
      <c r="T132" s="41"/>
      <c r="U132" s="42"/>
      <c r="V132" s="43"/>
      <c r="W132" s="44"/>
      <c r="X132" s="102"/>
    </row>
    <row r="133" spans="1:24" s="104" customFormat="1" ht="12.75" customHeight="1">
      <c r="A133" s="186"/>
      <c r="B133" s="187"/>
      <c r="C133" s="188" t="s">
        <v>115</v>
      </c>
      <c r="D133" s="38"/>
      <c r="E133" s="36"/>
      <c r="F133" s="36"/>
      <c r="G133" s="40"/>
      <c r="H133" s="41"/>
      <c r="I133" s="42"/>
      <c r="J133" s="43"/>
      <c r="K133" s="44"/>
      <c r="L133" s="45"/>
      <c r="M133" s="42"/>
      <c r="N133" s="43">
        <v>45</v>
      </c>
      <c r="O133" s="46">
        <v>6</v>
      </c>
      <c r="P133" s="41"/>
      <c r="Q133" s="42"/>
      <c r="R133" s="43"/>
      <c r="S133" s="44"/>
      <c r="T133" s="41"/>
      <c r="U133" s="42"/>
      <c r="V133" s="43"/>
      <c r="W133" s="44"/>
      <c r="X133" s="102"/>
    </row>
    <row r="134" spans="1:24" s="104" customFormat="1" ht="12.75" customHeight="1">
      <c r="A134" s="186"/>
      <c r="B134" s="187"/>
      <c r="C134" s="188" t="s">
        <v>114</v>
      </c>
      <c r="D134" s="38"/>
      <c r="E134" s="36"/>
      <c r="F134" s="36"/>
      <c r="G134" s="40"/>
      <c r="H134" s="41"/>
      <c r="I134" s="42"/>
      <c r="J134" s="43"/>
      <c r="K134" s="44"/>
      <c r="L134" s="45"/>
      <c r="M134" s="42"/>
      <c r="N134" s="43"/>
      <c r="O134" s="46"/>
      <c r="P134" s="41">
        <v>45</v>
      </c>
      <c r="Q134" s="42">
        <v>6</v>
      </c>
      <c r="R134" s="43"/>
      <c r="S134" s="44"/>
      <c r="T134" s="41"/>
      <c r="U134" s="42"/>
      <c r="V134" s="43"/>
      <c r="W134" s="44"/>
      <c r="X134" s="102"/>
    </row>
    <row r="135" spans="1:24" s="104" customFormat="1" ht="12.75" customHeight="1">
      <c r="A135" s="186"/>
      <c r="B135" s="187"/>
      <c r="C135" s="188" t="s">
        <v>113</v>
      </c>
      <c r="D135" s="38"/>
      <c r="E135" s="36"/>
      <c r="F135" s="36"/>
      <c r="G135" s="40"/>
      <c r="H135" s="41"/>
      <c r="I135" s="42"/>
      <c r="J135" s="43"/>
      <c r="K135" s="44"/>
      <c r="L135" s="45"/>
      <c r="M135" s="42"/>
      <c r="N135" s="43"/>
      <c r="O135" s="46"/>
      <c r="P135" s="41"/>
      <c r="Q135" s="42"/>
      <c r="R135" s="43">
        <v>45</v>
      </c>
      <c r="S135" s="44">
        <v>6</v>
      </c>
      <c r="T135" s="41"/>
      <c r="U135" s="42"/>
      <c r="V135" s="43"/>
      <c r="W135" s="44"/>
      <c r="X135" s="102"/>
    </row>
    <row r="136" spans="1:24" s="104" customFormat="1" ht="12.75" customHeight="1">
      <c r="A136" s="186"/>
      <c r="B136" s="187"/>
      <c r="C136" s="188" t="s">
        <v>112</v>
      </c>
      <c r="D136" s="38"/>
      <c r="E136" s="36"/>
      <c r="F136" s="36"/>
      <c r="G136" s="40"/>
      <c r="H136" s="41"/>
      <c r="I136" s="42"/>
      <c r="J136" s="43"/>
      <c r="K136" s="44"/>
      <c r="L136" s="45"/>
      <c r="M136" s="42"/>
      <c r="N136" s="43"/>
      <c r="O136" s="46"/>
      <c r="P136" s="41"/>
      <c r="Q136" s="42"/>
      <c r="R136" s="43"/>
      <c r="S136" s="44"/>
      <c r="T136" s="41">
        <v>45</v>
      </c>
      <c r="U136" s="42">
        <v>6</v>
      </c>
      <c r="V136" s="43"/>
      <c r="W136" s="44"/>
      <c r="X136" s="102"/>
    </row>
    <row r="137" spans="1:24" s="104" customFormat="1" ht="12.75" customHeight="1">
      <c r="A137" s="186"/>
      <c r="B137" s="187"/>
      <c r="C137" s="188" t="s">
        <v>118</v>
      </c>
      <c r="D137" s="38"/>
      <c r="E137" s="36">
        <v>315</v>
      </c>
      <c r="F137" s="36"/>
      <c r="G137" s="40">
        <v>42</v>
      </c>
      <c r="H137" s="41">
        <v>45</v>
      </c>
      <c r="I137" s="42">
        <v>6</v>
      </c>
      <c r="J137" s="43"/>
      <c r="K137" s="44"/>
      <c r="L137" s="45"/>
      <c r="M137" s="42"/>
      <c r="N137" s="43"/>
      <c r="O137" s="46"/>
      <c r="P137" s="41"/>
      <c r="Q137" s="42"/>
      <c r="R137" s="43"/>
      <c r="S137" s="44"/>
      <c r="T137" s="41"/>
      <c r="U137" s="42"/>
      <c r="V137" s="43"/>
      <c r="W137" s="44"/>
      <c r="X137" s="102"/>
    </row>
    <row r="138" spans="1:24" s="104" customFormat="1" ht="12.75" customHeight="1">
      <c r="A138" s="186"/>
      <c r="B138" s="187"/>
      <c r="C138" s="188" t="s">
        <v>122</v>
      </c>
      <c r="D138" s="38"/>
      <c r="E138" s="36"/>
      <c r="F138" s="36"/>
      <c r="G138" s="40"/>
      <c r="H138" s="41"/>
      <c r="I138" s="42"/>
      <c r="J138" s="43">
        <v>45</v>
      </c>
      <c r="K138" s="44">
        <v>6</v>
      </c>
      <c r="L138" s="45"/>
      <c r="M138" s="42"/>
      <c r="N138" s="43"/>
      <c r="O138" s="46"/>
      <c r="P138" s="41"/>
      <c r="Q138" s="42"/>
      <c r="R138" s="43"/>
      <c r="S138" s="44"/>
      <c r="T138" s="41"/>
      <c r="U138" s="42"/>
      <c r="V138" s="43"/>
      <c r="W138" s="44"/>
      <c r="X138" s="102"/>
    </row>
    <row r="139" spans="1:24" s="104" customFormat="1" ht="12.75" customHeight="1">
      <c r="A139" s="186"/>
      <c r="B139" s="187"/>
      <c r="C139" s="188" t="s">
        <v>121</v>
      </c>
      <c r="D139" s="38"/>
      <c r="E139" s="36"/>
      <c r="F139" s="36"/>
      <c r="G139" s="40"/>
      <c r="H139" s="41"/>
      <c r="I139" s="42"/>
      <c r="J139" s="43"/>
      <c r="K139" s="44"/>
      <c r="L139" s="45">
        <v>45</v>
      </c>
      <c r="M139" s="42">
        <v>6</v>
      </c>
      <c r="N139" s="43"/>
      <c r="O139" s="46"/>
      <c r="P139" s="41"/>
      <c r="Q139" s="42"/>
      <c r="R139" s="43"/>
      <c r="S139" s="44"/>
      <c r="T139" s="41"/>
      <c r="U139" s="42"/>
      <c r="V139" s="43"/>
      <c r="W139" s="44"/>
      <c r="X139" s="102"/>
    </row>
    <row r="140" spans="1:24" s="104" customFormat="1" ht="12.75" customHeight="1">
      <c r="A140" s="186"/>
      <c r="B140" s="187"/>
      <c r="C140" s="188" t="s">
        <v>120</v>
      </c>
      <c r="D140" s="38"/>
      <c r="E140" s="36"/>
      <c r="F140" s="36"/>
      <c r="G140" s="40"/>
      <c r="H140" s="41"/>
      <c r="I140" s="42"/>
      <c r="J140" s="43"/>
      <c r="K140" s="44"/>
      <c r="L140" s="45"/>
      <c r="M140" s="42"/>
      <c r="N140" s="43">
        <v>45</v>
      </c>
      <c r="O140" s="46">
        <v>6</v>
      </c>
      <c r="P140" s="41"/>
      <c r="Q140" s="42"/>
      <c r="R140" s="43"/>
      <c r="S140" s="44"/>
      <c r="T140" s="41"/>
      <c r="U140" s="42"/>
      <c r="V140" s="43"/>
      <c r="W140" s="44"/>
      <c r="X140" s="102"/>
    </row>
    <row r="141" spans="1:24" s="104" customFormat="1" ht="12.75" customHeight="1">
      <c r="A141" s="186"/>
      <c r="B141" s="187"/>
      <c r="C141" s="188" t="s">
        <v>119</v>
      </c>
      <c r="D141" s="38"/>
      <c r="E141" s="36"/>
      <c r="F141" s="36"/>
      <c r="G141" s="40"/>
      <c r="H141" s="41"/>
      <c r="I141" s="42"/>
      <c r="J141" s="43"/>
      <c r="K141" s="44"/>
      <c r="L141" s="45"/>
      <c r="M141" s="42"/>
      <c r="N141" s="43"/>
      <c r="O141" s="46"/>
      <c r="P141" s="41">
        <v>45</v>
      </c>
      <c r="Q141" s="42">
        <v>6</v>
      </c>
      <c r="R141" s="43"/>
      <c r="S141" s="44"/>
      <c r="T141" s="41"/>
      <c r="U141" s="42"/>
      <c r="V141" s="43"/>
      <c r="W141" s="44"/>
      <c r="X141" s="102"/>
    </row>
    <row r="142" spans="1:24" s="104" customFormat="1" ht="12.75" customHeight="1">
      <c r="A142" s="186"/>
      <c r="B142" s="187"/>
      <c r="C142" s="188" t="s">
        <v>123</v>
      </c>
      <c r="D142" s="38"/>
      <c r="E142" s="36"/>
      <c r="F142" s="36"/>
      <c r="G142" s="40"/>
      <c r="H142" s="41"/>
      <c r="I142" s="42"/>
      <c r="J142" s="43"/>
      <c r="K142" s="44"/>
      <c r="L142" s="45"/>
      <c r="M142" s="42"/>
      <c r="N142" s="43"/>
      <c r="O142" s="46"/>
      <c r="P142" s="41"/>
      <c r="Q142" s="42"/>
      <c r="R142" s="43">
        <v>45</v>
      </c>
      <c r="S142" s="44">
        <v>6</v>
      </c>
      <c r="T142" s="41"/>
      <c r="U142" s="42"/>
      <c r="V142" s="43"/>
      <c r="W142" s="44"/>
      <c r="X142" s="102"/>
    </row>
    <row r="143" spans="1:24" s="104" customFormat="1" ht="12.75" customHeight="1">
      <c r="A143" s="186"/>
      <c r="B143" s="187"/>
      <c r="C143" s="188" t="s">
        <v>124</v>
      </c>
      <c r="D143" s="38"/>
      <c r="E143" s="36"/>
      <c r="F143" s="36"/>
      <c r="G143" s="40"/>
      <c r="H143" s="41"/>
      <c r="I143" s="42"/>
      <c r="J143" s="43"/>
      <c r="K143" s="44"/>
      <c r="L143" s="45"/>
      <c r="M143" s="42"/>
      <c r="N143" s="43"/>
      <c r="O143" s="46"/>
      <c r="P143" s="41"/>
      <c r="Q143" s="42"/>
      <c r="R143" s="43"/>
      <c r="S143" s="44"/>
      <c r="T143" s="41">
        <v>45</v>
      </c>
      <c r="U143" s="42">
        <v>6</v>
      </c>
      <c r="V143" s="43"/>
      <c r="W143" s="44"/>
      <c r="X143" s="102"/>
    </row>
    <row r="144" spans="1:23" s="76" customFormat="1" ht="12.75" customHeight="1">
      <c r="A144" s="105">
        <v>14</v>
      </c>
      <c r="B144" s="106"/>
      <c r="C144" s="108" t="s">
        <v>61</v>
      </c>
      <c r="D144" s="38"/>
      <c r="E144" s="169"/>
      <c r="F144" s="36"/>
      <c r="G144" s="40"/>
      <c r="H144" s="41"/>
      <c r="I144" s="42"/>
      <c r="J144" s="43"/>
      <c r="K144" s="44"/>
      <c r="L144" s="45"/>
      <c r="M144" s="42"/>
      <c r="N144" s="43"/>
      <c r="O144" s="46"/>
      <c r="P144" s="41"/>
      <c r="Q144" s="42"/>
      <c r="R144" s="43"/>
      <c r="S144" s="44"/>
      <c r="T144" s="41"/>
      <c r="U144" s="42"/>
      <c r="V144" s="43"/>
      <c r="W144" s="44"/>
    </row>
    <row r="145" spans="1:23" s="104" customFormat="1" ht="14.25" customHeight="1">
      <c r="A145" s="77">
        <v>15</v>
      </c>
      <c r="B145" s="79"/>
      <c r="C145" s="109" t="s">
        <v>62</v>
      </c>
      <c r="D145" s="38"/>
      <c r="E145" s="36"/>
      <c r="F145" s="36"/>
      <c r="G145" s="40"/>
      <c r="H145" s="41"/>
      <c r="I145" s="42"/>
      <c r="J145" s="43"/>
      <c r="K145" s="44"/>
      <c r="L145" s="45"/>
      <c r="M145" s="42"/>
      <c r="N145" s="43"/>
      <c r="O145" s="46"/>
      <c r="P145" s="41"/>
      <c r="Q145" s="42"/>
      <c r="R145" s="43"/>
      <c r="S145" s="44"/>
      <c r="T145" s="41"/>
      <c r="U145" s="42"/>
      <c r="V145" s="110"/>
      <c r="W145" s="44"/>
    </row>
    <row r="146" spans="1:23" s="115" customFormat="1" ht="14.25" customHeight="1" thickBot="1">
      <c r="A146" s="236" t="s">
        <v>14</v>
      </c>
      <c r="B146" s="237"/>
      <c r="C146" s="237"/>
      <c r="D146" s="111">
        <f>SUM(D129:D145)</f>
        <v>2100</v>
      </c>
      <c r="E146" s="131">
        <f>SUM(E129:E145)</f>
        <v>630</v>
      </c>
      <c r="F146" s="112"/>
      <c r="G146" s="113">
        <f>SUM(G129:G145)</f>
        <v>84</v>
      </c>
      <c r="H146" s="114"/>
      <c r="I146" s="53"/>
      <c r="J146" s="54"/>
      <c r="K146" s="55"/>
      <c r="L146" s="56"/>
      <c r="M146" s="53"/>
      <c r="N146" s="54"/>
      <c r="O146" s="57"/>
      <c r="P146" s="52"/>
      <c r="Q146" s="53"/>
      <c r="R146" s="54"/>
      <c r="S146" s="55"/>
      <c r="T146" s="52"/>
      <c r="U146" s="53"/>
      <c r="V146" s="54"/>
      <c r="W146" s="55"/>
    </row>
    <row r="147" spans="1:23" s="104" customFormat="1" ht="12.75" customHeight="1">
      <c r="A147" s="77">
        <v>16</v>
      </c>
      <c r="B147" s="79">
        <v>11</v>
      </c>
      <c r="C147" s="109" t="s">
        <v>63</v>
      </c>
      <c r="D147" s="38">
        <f>SUM(25*G147)</f>
        <v>150</v>
      </c>
      <c r="E147" s="170"/>
      <c r="F147" s="36">
        <f>SUM(H147,J147,L147,N147,P147,R147,T147,V147)</f>
        <v>45</v>
      </c>
      <c r="G147" s="40">
        <f>SUM(I147,K147,M147,O147,Q147,S147,U147,W147)</f>
        <v>6</v>
      </c>
      <c r="H147" s="41"/>
      <c r="I147" s="42"/>
      <c r="J147" s="43">
        <v>45</v>
      </c>
      <c r="K147" s="44">
        <v>6</v>
      </c>
      <c r="L147" s="41"/>
      <c r="M147" s="42"/>
      <c r="N147" s="43"/>
      <c r="O147" s="44"/>
      <c r="P147" s="41"/>
      <c r="Q147" s="42"/>
      <c r="R147" s="43"/>
      <c r="S147" s="44"/>
      <c r="T147" s="41"/>
      <c r="U147" s="42"/>
      <c r="V147" s="43"/>
      <c r="W147" s="44"/>
    </row>
    <row r="148" spans="1:23" s="104" customFormat="1" ht="12.75" customHeight="1">
      <c r="A148" s="77">
        <v>17</v>
      </c>
      <c r="B148" s="79">
        <v>12</v>
      </c>
      <c r="C148" s="109" t="s">
        <v>64</v>
      </c>
      <c r="D148" s="38">
        <v>750</v>
      </c>
      <c r="E148" s="170"/>
      <c r="F148" s="36">
        <v>225</v>
      </c>
      <c r="G148" s="40">
        <v>30</v>
      </c>
      <c r="H148" s="41"/>
      <c r="I148" s="42"/>
      <c r="J148" s="43"/>
      <c r="K148" s="44"/>
      <c r="L148" s="41"/>
      <c r="M148" s="42"/>
      <c r="N148" s="43"/>
      <c r="O148" s="44"/>
      <c r="P148" s="41"/>
      <c r="Q148" s="42"/>
      <c r="R148" s="43"/>
      <c r="S148" s="44"/>
      <c r="T148" s="41"/>
      <c r="U148" s="42"/>
      <c r="V148" s="43"/>
      <c r="W148" s="44"/>
    </row>
    <row r="149" spans="1:23" ht="14.25" customHeight="1">
      <c r="A149" s="35"/>
      <c r="B149" s="79"/>
      <c r="C149" s="109" t="s">
        <v>125</v>
      </c>
      <c r="D149" s="38"/>
      <c r="E149" s="170"/>
      <c r="F149" s="36"/>
      <c r="G149" s="40"/>
      <c r="H149" s="41"/>
      <c r="I149" s="42"/>
      <c r="J149" s="43"/>
      <c r="K149" s="44"/>
      <c r="L149" s="41">
        <v>45</v>
      </c>
      <c r="M149" s="42">
        <v>6</v>
      </c>
      <c r="N149" s="43"/>
      <c r="O149" s="44"/>
      <c r="P149" s="41"/>
      <c r="Q149" s="42"/>
      <c r="R149" s="43"/>
      <c r="S149" s="44"/>
      <c r="T149" s="41"/>
      <c r="U149" s="42"/>
      <c r="V149" s="43"/>
      <c r="W149" s="44"/>
    </row>
    <row r="150" spans="1:23" ht="14.25" customHeight="1">
      <c r="A150" s="35"/>
      <c r="B150" s="79"/>
      <c r="C150" s="109" t="s">
        <v>129</v>
      </c>
      <c r="D150" s="38"/>
      <c r="E150" s="170"/>
      <c r="F150" s="36"/>
      <c r="G150" s="40"/>
      <c r="H150" s="41"/>
      <c r="I150" s="120"/>
      <c r="J150" s="43"/>
      <c r="K150" s="44"/>
      <c r="L150" s="41"/>
      <c r="M150" s="120"/>
      <c r="N150" s="43">
        <v>45</v>
      </c>
      <c r="O150" s="44">
        <v>6</v>
      </c>
      <c r="P150" s="41"/>
      <c r="Q150" s="120"/>
      <c r="R150" s="43"/>
      <c r="S150" s="44"/>
      <c r="T150" s="41"/>
      <c r="U150" s="42"/>
      <c r="V150" s="43"/>
      <c r="W150" s="44"/>
    </row>
    <row r="151" spans="1:23" s="3" customFormat="1" ht="14.25" customHeight="1">
      <c r="A151" s="35">
        <v>1</v>
      </c>
      <c r="B151" s="79">
        <v>2</v>
      </c>
      <c r="C151" s="173">
        <v>3</v>
      </c>
      <c r="D151" s="38">
        <v>4</v>
      </c>
      <c r="E151" s="79">
        <v>5</v>
      </c>
      <c r="F151" s="36">
        <v>6</v>
      </c>
      <c r="G151" s="227">
        <v>7</v>
      </c>
      <c r="H151" s="77">
        <v>8</v>
      </c>
      <c r="I151" s="118">
        <v>9</v>
      </c>
      <c r="J151" s="79">
        <v>10</v>
      </c>
      <c r="K151" s="119">
        <v>11</v>
      </c>
      <c r="L151" s="77">
        <v>12</v>
      </c>
      <c r="M151" s="118">
        <v>13</v>
      </c>
      <c r="N151" s="79">
        <v>14</v>
      </c>
      <c r="O151" s="119">
        <v>15</v>
      </c>
      <c r="P151" s="77">
        <v>16</v>
      </c>
      <c r="Q151" s="118">
        <v>17</v>
      </c>
      <c r="R151" s="79">
        <v>18</v>
      </c>
      <c r="S151" s="119">
        <v>19</v>
      </c>
      <c r="T151" s="77">
        <v>20</v>
      </c>
      <c r="U151" s="198">
        <v>21</v>
      </c>
      <c r="V151" s="79">
        <v>22</v>
      </c>
      <c r="W151" s="119">
        <v>23</v>
      </c>
    </row>
    <row r="152" spans="1:23" ht="14.25" customHeight="1">
      <c r="A152" s="35"/>
      <c r="B152" s="79"/>
      <c r="C152" s="109" t="s">
        <v>128</v>
      </c>
      <c r="D152" s="38"/>
      <c r="E152" s="170"/>
      <c r="F152" s="36"/>
      <c r="G152" s="40"/>
      <c r="H152" s="41"/>
      <c r="I152" s="120"/>
      <c r="J152" s="43"/>
      <c r="K152" s="44"/>
      <c r="L152" s="41"/>
      <c r="M152" s="120"/>
      <c r="N152" s="43"/>
      <c r="O152" s="44"/>
      <c r="P152" s="41">
        <v>45</v>
      </c>
      <c r="Q152" s="120">
        <v>6</v>
      </c>
      <c r="R152" s="43"/>
      <c r="S152" s="44"/>
      <c r="T152" s="41"/>
      <c r="U152" s="42"/>
      <c r="V152" s="43"/>
      <c r="W152" s="44"/>
    </row>
    <row r="153" spans="1:23" ht="14.25" customHeight="1">
      <c r="A153" s="35"/>
      <c r="B153" s="79"/>
      <c r="C153" s="109" t="s">
        <v>127</v>
      </c>
      <c r="D153" s="38"/>
      <c r="E153" s="170"/>
      <c r="F153" s="36"/>
      <c r="G153" s="40"/>
      <c r="H153" s="41"/>
      <c r="I153" s="120"/>
      <c r="J153" s="43"/>
      <c r="K153" s="44"/>
      <c r="L153" s="41"/>
      <c r="M153" s="120"/>
      <c r="N153" s="43"/>
      <c r="O153" s="44"/>
      <c r="P153" s="41"/>
      <c r="Q153" s="120"/>
      <c r="R153" s="43">
        <v>45</v>
      </c>
      <c r="S153" s="44">
        <v>6</v>
      </c>
      <c r="T153" s="41"/>
      <c r="U153" s="42"/>
      <c r="V153" s="43"/>
      <c r="W153" s="44"/>
    </row>
    <row r="154" spans="1:23" ht="14.25" customHeight="1">
      <c r="A154" s="35"/>
      <c r="B154" s="79"/>
      <c r="C154" s="109" t="s">
        <v>126</v>
      </c>
      <c r="D154" s="38"/>
      <c r="E154" s="170"/>
      <c r="F154" s="36"/>
      <c r="G154" s="40"/>
      <c r="H154" s="41"/>
      <c r="I154" s="120"/>
      <c r="J154" s="43"/>
      <c r="K154" s="44"/>
      <c r="L154" s="41"/>
      <c r="M154" s="120"/>
      <c r="N154" s="43"/>
      <c r="O154" s="44"/>
      <c r="P154" s="41"/>
      <c r="Q154" s="120"/>
      <c r="R154" s="43"/>
      <c r="S154" s="44"/>
      <c r="T154" s="41">
        <v>45</v>
      </c>
      <c r="U154" s="42">
        <v>6</v>
      </c>
      <c r="V154" s="43"/>
      <c r="W154" s="44"/>
    </row>
    <row r="155" spans="1:23" ht="14.25" customHeight="1">
      <c r="A155" s="35">
        <v>18</v>
      </c>
      <c r="B155" s="36"/>
      <c r="C155" s="37" t="s">
        <v>65</v>
      </c>
      <c r="D155" s="38"/>
      <c r="E155" s="36"/>
      <c r="F155" s="36"/>
      <c r="G155" s="40"/>
      <c r="H155" s="77"/>
      <c r="I155" s="118"/>
      <c r="J155" s="79"/>
      <c r="K155" s="119"/>
      <c r="L155" s="41"/>
      <c r="M155" s="120"/>
      <c r="N155" s="43"/>
      <c r="O155" s="44"/>
      <c r="P155" s="41"/>
      <c r="Q155" s="120"/>
      <c r="R155" s="43"/>
      <c r="S155" s="44"/>
      <c r="T155" s="41"/>
      <c r="U155" s="42"/>
      <c r="V155" s="43"/>
      <c r="W155" s="44"/>
    </row>
    <row r="156" spans="1:23" ht="14.25" customHeight="1">
      <c r="A156" s="35">
        <v>19</v>
      </c>
      <c r="B156" s="36"/>
      <c r="C156" s="37" t="s">
        <v>66</v>
      </c>
      <c r="D156" s="38"/>
      <c r="E156" s="36"/>
      <c r="F156" s="36"/>
      <c r="G156" s="40"/>
      <c r="H156" s="77"/>
      <c r="I156" s="118"/>
      <c r="J156" s="79"/>
      <c r="K156" s="119"/>
      <c r="L156" s="41"/>
      <c r="M156" s="120"/>
      <c r="N156" s="43"/>
      <c r="O156" s="44"/>
      <c r="P156" s="77"/>
      <c r="Q156" s="118"/>
      <c r="R156" s="43"/>
      <c r="S156" s="44"/>
      <c r="T156" s="41"/>
      <c r="U156" s="42"/>
      <c r="V156" s="43"/>
      <c r="W156" s="44"/>
    </row>
    <row r="157" spans="1:23" s="115" customFormat="1" ht="14.25" customHeight="1" thickBot="1">
      <c r="A157" s="236" t="s">
        <v>14</v>
      </c>
      <c r="B157" s="237"/>
      <c r="C157" s="237"/>
      <c r="D157" s="121">
        <f>SUM(D147:D156)</f>
        <v>904</v>
      </c>
      <c r="E157" s="54"/>
      <c r="F157" s="54">
        <f>SUM(F147:F156)</f>
        <v>276</v>
      </c>
      <c r="G157" s="122">
        <f>SUM(G147:G156)</f>
        <v>43</v>
      </c>
      <c r="H157" s="52"/>
      <c r="I157" s="123"/>
      <c r="J157" s="124"/>
      <c r="K157" s="125"/>
      <c r="L157" s="52"/>
      <c r="M157" s="126"/>
      <c r="N157" s="124"/>
      <c r="O157" s="125"/>
      <c r="P157" s="127"/>
      <c r="Q157" s="123"/>
      <c r="R157" s="124"/>
      <c r="S157" s="55"/>
      <c r="T157" s="52"/>
      <c r="U157" s="53"/>
      <c r="V157" s="54"/>
      <c r="W157" s="55"/>
    </row>
    <row r="158" spans="1:23" ht="15" customHeight="1" thickBot="1">
      <c r="A158" s="231" t="s">
        <v>10</v>
      </c>
      <c r="B158" s="232"/>
      <c r="C158" s="233"/>
      <c r="D158" s="128"/>
      <c r="E158" s="309">
        <f>SUM(E169,F174)</f>
        <v>465</v>
      </c>
      <c r="F158" s="310"/>
      <c r="G158" s="129"/>
      <c r="H158" s="189"/>
      <c r="I158" s="190"/>
      <c r="J158" s="191"/>
      <c r="K158" s="192"/>
      <c r="L158" s="189"/>
      <c r="M158" s="190"/>
      <c r="N158" s="193"/>
      <c r="O158" s="192"/>
      <c r="P158" s="194"/>
      <c r="Q158" s="190"/>
      <c r="R158" s="193"/>
      <c r="S158" s="192"/>
      <c r="T158" s="194"/>
      <c r="U158" s="190"/>
      <c r="V158" s="193"/>
      <c r="W158" s="192"/>
    </row>
    <row r="159" spans="1:23" ht="13.5" customHeight="1">
      <c r="A159" s="103">
        <v>20</v>
      </c>
      <c r="B159" s="130">
        <v>13</v>
      </c>
      <c r="C159" s="195" t="s">
        <v>67</v>
      </c>
      <c r="D159" s="12">
        <f aca="true" t="shared" si="6" ref="D159:D166">SUM(25*G159)</f>
        <v>150</v>
      </c>
      <c r="E159" s="13">
        <f aca="true" t="shared" si="7" ref="E159:E166">SUM(H159,J159,L159,N159,P159,R159,T159,V159)</f>
        <v>45</v>
      </c>
      <c r="F159" s="13"/>
      <c r="G159" s="116">
        <f aca="true" t="shared" si="8" ref="G159:G166">SUM(I159,K159,M159,O159,Q159,S159,U159,W159)</f>
        <v>6</v>
      </c>
      <c r="H159" s="136"/>
      <c r="I159" s="64"/>
      <c r="J159" s="196"/>
      <c r="K159" s="68"/>
      <c r="L159" s="136"/>
      <c r="M159" s="64"/>
      <c r="N159" s="67"/>
      <c r="O159" s="68"/>
      <c r="P159" s="63"/>
      <c r="Q159" s="64"/>
      <c r="R159" s="67">
        <v>45</v>
      </c>
      <c r="S159" s="68">
        <v>6</v>
      </c>
      <c r="T159" s="63"/>
      <c r="U159" s="64"/>
      <c r="V159" s="67"/>
      <c r="W159" s="68"/>
    </row>
    <row r="160" spans="1:23" ht="13.5" customHeight="1">
      <c r="A160" s="103">
        <v>21</v>
      </c>
      <c r="B160" s="130">
        <v>14</v>
      </c>
      <c r="C160" s="109" t="s">
        <v>68</v>
      </c>
      <c r="D160" s="35">
        <f t="shared" si="6"/>
        <v>150</v>
      </c>
      <c r="E160" s="36">
        <f t="shared" si="7"/>
        <v>45</v>
      </c>
      <c r="F160" s="36"/>
      <c r="G160" s="40">
        <f t="shared" si="8"/>
        <v>6</v>
      </c>
      <c r="H160" s="77"/>
      <c r="I160" s="42"/>
      <c r="J160" s="79"/>
      <c r="K160" s="44"/>
      <c r="L160" s="77"/>
      <c r="M160" s="42"/>
      <c r="N160" s="43"/>
      <c r="O160" s="44"/>
      <c r="P160" s="41"/>
      <c r="Q160" s="42"/>
      <c r="R160" s="43"/>
      <c r="S160" s="44"/>
      <c r="T160" s="41">
        <v>45</v>
      </c>
      <c r="U160" s="42">
        <v>6</v>
      </c>
      <c r="V160" s="43"/>
      <c r="W160" s="44"/>
    </row>
    <row r="161" spans="1:23" s="76" customFormat="1" ht="12.75" customHeight="1">
      <c r="A161" s="176">
        <v>22</v>
      </c>
      <c r="B161" s="177">
        <v>15</v>
      </c>
      <c r="C161" s="197" t="s">
        <v>69</v>
      </c>
      <c r="D161" s="35">
        <f t="shared" si="6"/>
        <v>150</v>
      </c>
      <c r="E161" s="36">
        <f t="shared" si="7"/>
        <v>45</v>
      </c>
      <c r="F161" s="36"/>
      <c r="G161" s="40">
        <f t="shared" si="8"/>
        <v>6</v>
      </c>
      <c r="H161" s="77"/>
      <c r="I161" s="198"/>
      <c r="J161" s="79"/>
      <c r="K161" s="119"/>
      <c r="L161" s="77"/>
      <c r="M161" s="198"/>
      <c r="N161" s="79"/>
      <c r="O161" s="119"/>
      <c r="P161" s="41"/>
      <c r="Q161" s="42"/>
      <c r="R161" s="43">
        <v>45</v>
      </c>
      <c r="S161" s="44">
        <v>6</v>
      </c>
      <c r="T161" s="41"/>
      <c r="U161" s="42"/>
      <c r="V161" s="134"/>
      <c r="W161" s="132"/>
    </row>
    <row r="162" spans="1:23" ht="13.5" customHeight="1">
      <c r="A162" s="103">
        <v>23</v>
      </c>
      <c r="B162" s="130">
        <v>16</v>
      </c>
      <c r="C162" s="109" t="s">
        <v>70</v>
      </c>
      <c r="D162" s="35">
        <f t="shared" si="6"/>
        <v>150</v>
      </c>
      <c r="E162" s="36">
        <f t="shared" si="7"/>
        <v>45</v>
      </c>
      <c r="F162" s="36"/>
      <c r="G162" s="40">
        <f t="shared" si="8"/>
        <v>6</v>
      </c>
      <c r="H162" s="77"/>
      <c r="I162" s="42"/>
      <c r="J162" s="79"/>
      <c r="K162" s="44"/>
      <c r="L162" s="77"/>
      <c r="M162" s="42"/>
      <c r="N162" s="43"/>
      <c r="O162" s="44"/>
      <c r="P162" s="41">
        <v>45</v>
      </c>
      <c r="Q162" s="42">
        <v>6</v>
      </c>
      <c r="R162" s="43"/>
      <c r="S162" s="44"/>
      <c r="T162" s="41"/>
      <c r="U162" s="42"/>
      <c r="V162" s="43"/>
      <c r="W162" s="44"/>
    </row>
    <row r="163" spans="1:23" s="75" customFormat="1" ht="13.5" customHeight="1">
      <c r="A163" s="77">
        <v>24</v>
      </c>
      <c r="B163" s="130">
        <v>17</v>
      </c>
      <c r="C163" s="109" t="s">
        <v>71</v>
      </c>
      <c r="D163" s="35">
        <f t="shared" si="6"/>
        <v>150</v>
      </c>
      <c r="E163" s="36">
        <f t="shared" si="7"/>
        <v>45</v>
      </c>
      <c r="F163" s="36"/>
      <c r="G163" s="40">
        <f t="shared" si="8"/>
        <v>6</v>
      </c>
      <c r="H163" s="77"/>
      <c r="I163" s="42"/>
      <c r="J163" s="79"/>
      <c r="K163" s="44"/>
      <c r="L163" s="77"/>
      <c r="M163" s="42"/>
      <c r="N163" s="43"/>
      <c r="O163" s="44"/>
      <c r="P163" s="41"/>
      <c r="Q163" s="42"/>
      <c r="R163" s="43"/>
      <c r="S163" s="44"/>
      <c r="T163" s="41">
        <v>45</v>
      </c>
      <c r="U163" s="42">
        <v>6</v>
      </c>
      <c r="V163" s="43"/>
      <c r="W163" s="44"/>
    </row>
    <row r="164" spans="1:23" s="75" customFormat="1" ht="13.5" customHeight="1">
      <c r="A164" s="136">
        <v>25</v>
      </c>
      <c r="B164" s="137">
        <v>18</v>
      </c>
      <c r="C164" s="199" t="s">
        <v>72</v>
      </c>
      <c r="D164" s="35">
        <f t="shared" si="6"/>
        <v>100</v>
      </c>
      <c r="E164" s="36">
        <f t="shared" si="7"/>
        <v>30</v>
      </c>
      <c r="F164" s="36"/>
      <c r="G164" s="40">
        <f t="shared" si="8"/>
        <v>4</v>
      </c>
      <c r="H164" s="77"/>
      <c r="I164" s="42"/>
      <c r="J164" s="79"/>
      <c r="K164" s="44"/>
      <c r="L164" s="77"/>
      <c r="M164" s="42"/>
      <c r="N164" s="43"/>
      <c r="O164" s="44"/>
      <c r="P164" s="41"/>
      <c r="Q164" s="42"/>
      <c r="R164" s="43"/>
      <c r="S164" s="44"/>
      <c r="T164" s="41"/>
      <c r="U164" s="42"/>
      <c r="V164" s="43">
        <v>30</v>
      </c>
      <c r="W164" s="44">
        <v>4</v>
      </c>
    </row>
    <row r="165" spans="1:23" s="75" customFormat="1" ht="13.5" customHeight="1">
      <c r="A165" s="136">
        <v>26</v>
      </c>
      <c r="B165" s="137">
        <v>19</v>
      </c>
      <c r="C165" s="199" t="s">
        <v>73</v>
      </c>
      <c r="D165" s="35">
        <f t="shared" si="6"/>
        <v>100</v>
      </c>
      <c r="E165" s="36">
        <f t="shared" si="7"/>
        <v>30</v>
      </c>
      <c r="F165" s="36"/>
      <c r="G165" s="40">
        <f t="shared" si="8"/>
        <v>4</v>
      </c>
      <c r="H165" s="77"/>
      <c r="I165" s="42"/>
      <c r="J165" s="79"/>
      <c r="K165" s="44"/>
      <c r="L165" s="77"/>
      <c r="M165" s="42"/>
      <c r="N165" s="43"/>
      <c r="O165" s="44"/>
      <c r="P165" s="41"/>
      <c r="Q165" s="42"/>
      <c r="R165" s="43"/>
      <c r="S165" s="44"/>
      <c r="T165" s="41"/>
      <c r="U165" s="42"/>
      <c r="V165" s="43">
        <v>30</v>
      </c>
      <c r="W165" s="44">
        <v>4</v>
      </c>
    </row>
    <row r="166" spans="1:23" s="76" customFormat="1" ht="13.5" customHeight="1">
      <c r="A166" s="136">
        <v>27</v>
      </c>
      <c r="B166" s="137">
        <v>20</v>
      </c>
      <c r="C166" s="199" t="s">
        <v>74</v>
      </c>
      <c r="D166" s="35">
        <f t="shared" si="6"/>
        <v>100</v>
      </c>
      <c r="E166" s="36">
        <f t="shared" si="7"/>
        <v>30</v>
      </c>
      <c r="F166" s="43"/>
      <c r="G166" s="40">
        <f t="shared" si="8"/>
        <v>4</v>
      </c>
      <c r="H166" s="77"/>
      <c r="I166" s="42"/>
      <c r="J166" s="79"/>
      <c r="K166" s="44"/>
      <c r="L166" s="77"/>
      <c r="M166" s="42"/>
      <c r="N166" s="43"/>
      <c r="O166" s="44"/>
      <c r="P166" s="41"/>
      <c r="Q166" s="42"/>
      <c r="R166" s="43"/>
      <c r="S166" s="44"/>
      <c r="T166" s="41"/>
      <c r="U166" s="42"/>
      <c r="V166" s="43">
        <v>30</v>
      </c>
      <c r="W166" s="44">
        <v>4</v>
      </c>
    </row>
    <row r="167" spans="1:23" s="76" customFormat="1" ht="13.5" customHeight="1">
      <c r="A167" s="200">
        <v>28</v>
      </c>
      <c r="B167" s="201">
        <v>21</v>
      </c>
      <c r="C167" s="202" t="s">
        <v>130</v>
      </c>
      <c r="D167" s="35">
        <v>150</v>
      </c>
      <c r="E167" s="82">
        <v>45</v>
      </c>
      <c r="F167" s="89"/>
      <c r="G167" s="83">
        <v>5</v>
      </c>
      <c r="H167" s="77"/>
      <c r="I167" s="42"/>
      <c r="J167" s="79"/>
      <c r="K167" s="44"/>
      <c r="L167" s="77"/>
      <c r="M167" s="42"/>
      <c r="N167" s="43"/>
      <c r="O167" s="44"/>
      <c r="P167" s="41"/>
      <c r="Q167" s="42"/>
      <c r="R167" s="43"/>
      <c r="S167" s="44"/>
      <c r="T167" s="41"/>
      <c r="U167" s="42"/>
      <c r="V167" s="43">
        <v>45</v>
      </c>
      <c r="W167" s="44">
        <v>5</v>
      </c>
    </row>
    <row r="168" spans="1:23" s="76" customFormat="1" ht="13.5" customHeight="1">
      <c r="A168" s="200">
        <v>29</v>
      </c>
      <c r="B168" s="201">
        <v>21</v>
      </c>
      <c r="C168" s="202" t="s">
        <v>77</v>
      </c>
      <c r="D168" s="203">
        <v>150</v>
      </c>
      <c r="E168" s="82">
        <v>45</v>
      </c>
      <c r="F168" s="89"/>
      <c r="G168" s="83">
        <v>5</v>
      </c>
      <c r="H168" s="77"/>
      <c r="I168" s="42"/>
      <c r="J168" s="79"/>
      <c r="K168" s="44"/>
      <c r="L168" s="77"/>
      <c r="M168" s="42"/>
      <c r="N168" s="43"/>
      <c r="O168" s="44"/>
      <c r="P168" s="41"/>
      <c r="Q168" s="42"/>
      <c r="R168" s="43"/>
      <c r="S168" s="44"/>
      <c r="T168" s="41"/>
      <c r="U168" s="42"/>
      <c r="V168" s="43">
        <v>45</v>
      </c>
      <c r="W168" s="44">
        <v>5</v>
      </c>
    </row>
    <row r="169" spans="1:23" s="75" customFormat="1" ht="13.5" customHeight="1" thickBot="1">
      <c r="A169" s="236" t="s">
        <v>14</v>
      </c>
      <c r="B169" s="237"/>
      <c r="C169" s="238"/>
      <c r="D169" s="52">
        <f>SUM(D159:D168)</f>
        <v>1350</v>
      </c>
      <c r="E169" s="54">
        <f>SUM(E159:E168)</f>
        <v>405</v>
      </c>
      <c r="F169" s="54"/>
      <c r="G169" s="122">
        <f>SUM(G159:G168)</f>
        <v>52</v>
      </c>
      <c r="H169" s="52"/>
      <c r="I169" s="53"/>
      <c r="J169" s="124"/>
      <c r="K169" s="55"/>
      <c r="L169" s="127"/>
      <c r="M169" s="53"/>
      <c r="N169" s="54"/>
      <c r="O169" s="55"/>
      <c r="P169" s="52"/>
      <c r="Q169" s="53"/>
      <c r="R169" s="54"/>
      <c r="S169" s="55"/>
      <c r="T169" s="52"/>
      <c r="U169" s="53"/>
      <c r="V169" s="54"/>
      <c r="W169" s="55"/>
    </row>
    <row r="170" spans="1:23" s="75" customFormat="1" ht="14.25" customHeight="1">
      <c r="A170" s="97">
        <v>29</v>
      </c>
      <c r="B170" s="138">
        <v>22</v>
      </c>
      <c r="C170" s="204" t="s">
        <v>75</v>
      </c>
      <c r="D170" s="203">
        <f>SUM(25*G170)</f>
        <v>100</v>
      </c>
      <c r="F170" s="82">
        <f>SUM(H170,J170,L170,N170,P170,R170,T170,V170)</f>
        <v>30</v>
      </c>
      <c r="G170" s="83">
        <f>SUM(I170,K170,M170,O170,Q170,S170,U170,W170)</f>
        <v>4</v>
      </c>
      <c r="H170" s="136"/>
      <c r="I170" s="64"/>
      <c r="J170" s="196"/>
      <c r="K170" s="68"/>
      <c r="L170" s="205"/>
      <c r="M170" s="64"/>
      <c r="N170" s="67"/>
      <c r="O170" s="206"/>
      <c r="P170" s="63"/>
      <c r="Q170" s="64"/>
      <c r="R170" s="67"/>
      <c r="S170" s="68"/>
      <c r="T170" s="107"/>
      <c r="U170" s="64"/>
      <c r="V170" s="67">
        <v>30</v>
      </c>
      <c r="W170" s="68">
        <v>4</v>
      </c>
    </row>
    <row r="171" spans="1:23" s="75" customFormat="1" ht="13.5" customHeight="1">
      <c r="A171" s="77">
        <v>30</v>
      </c>
      <c r="B171" s="130"/>
      <c r="C171" s="207" t="s">
        <v>76</v>
      </c>
      <c r="D171" s="141">
        <f>SUM(25*G171)</f>
        <v>100</v>
      </c>
      <c r="E171" s="208"/>
      <c r="F171" s="141">
        <f>SUM(H171,J171,L171,N171,P171,R171,T171,V171)</f>
        <v>30</v>
      </c>
      <c r="G171" s="40">
        <f>SUM(I171,K171,M171,O171,Q171,S171,U171,W171)</f>
        <v>4</v>
      </c>
      <c r="H171" s="77"/>
      <c r="I171" s="42"/>
      <c r="J171" s="79"/>
      <c r="K171" s="44"/>
      <c r="L171" s="78"/>
      <c r="M171" s="42"/>
      <c r="N171" s="43"/>
      <c r="O171" s="46"/>
      <c r="P171" s="41"/>
      <c r="Q171" s="42"/>
      <c r="R171" s="43"/>
      <c r="S171" s="44"/>
      <c r="T171" s="45"/>
      <c r="U171" s="42"/>
      <c r="V171" s="43">
        <v>30</v>
      </c>
      <c r="W171" s="44">
        <v>4</v>
      </c>
    </row>
    <row r="172" spans="1:23" s="75" customFormat="1" ht="14.25" customHeight="1">
      <c r="A172" s="77">
        <v>31</v>
      </c>
      <c r="B172" s="130"/>
      <c r="C172" s="207" t="s">
        <v>77</v>
      </c>
      <c r="D172" s="141"/>
      <c r="E172" s="141"/>
      <c r="F172" s="36"/>
      <c r="G172" s="40"/>
      <c r="H172" s="77"/>
      <c r="I172" s="42"/>
      <c r="J172" s="79"/>
      <c r="K172" s="44"/>
      <c r="L172" s="78"/>
      <c r="M172" s="42"/>
      <c r="N172" s="43"/>
      <c r="O172" s="46"/>
      <c r="P172" s="41"/>
      <c r="Q172" s="42"/>
      <c r="R172" s="43"/>
      <c r="S172" s="44"/>
      <c r="T172" s="45"/>
      <c r="U172" s="42"/>
      <c r="V172" s="43"/>
      <c r="W172" s="44"/>
    </row>
    <row r="173" spans="1:23" s="75" customFormat="1" ht="14.25" customHeight="1">
      <c r="A173" s="77">
        <v>32</v>
      </c>
      <c r="B173" s="130"/>
      <c r="C173" s="207" t="s">
        <v>78</v>
      </c>
      <c r="D173" s="35"/>
      <c r="E173" s="141"/>
      <c r="F173" s="36"/>
      <c r="G173" s="40"/>
      <c r="H173" s="77"/>
      <c r="I173" s="42"/>
      <c r="J173" s="79"/>
      <c r="K173" s="44"/>
      <c r="L173" s="78"/>
      <c r="M173" s="42"/>
      <c r="N173" s="43"/>
      <c r="O173" s="46"/>
      <c r="P173" s="41"/>
      <c r="Q173" s="42"/>
      <c r="R173" s="43"/>
      <c r="S173" s="44"/>
      <c r="T173" s="45"/>
      <c r="U173" s="42"/>
      <c r="V173" s="43"/>
      <c r="W173" s="44"/>
    </row>
    <row r="174" spans="1:23" s="75" customFormat="1" ht="13.5" customHeight="1" thickBot="1">
      <c r="A174" s="236" t="s">
        <v>14</v>
      </c>
      <c r="B174" s="237"/>
      <c r="C174" s="238"/>
      <c r="D174" s="56">
        <f>SUM(D170:D173)</f>
        <v>200</v>
      </c>
      <c r="E174" s="56"/>
      <c r="F174" s="56">
        <f>SUM(F170:F173)</f>
        <v>60</v>
      </c>
      <c r="G174" s="122">
        <f>SUM(G170:G173)</f>
        <v>8</v>
      </c>
      <c r="H174" s="52"/>
      <c r="I174" s="53"/>
      <c r="J174" s="124"/>
      <c r="K174" s="55"/>
      <c r="L174" s="93"/>
      <c r="M174" s="53"/>
      <c r="N174" s="54"/>
      <c r="O174" s="57"/>
      <c r="P174" s="52"/>
      <c r="Q174" s="53"/>
      <c r="R174" s="54"/>
      <c r="S174" s="55"/>
      <c r="T174" s="56"/>
      <c r="U174" s="53"/>
      <c r="V174" s="54"/>
      <c r="W174" s="55"/>
    </row>
    <row r="175" spans="1:23" s="76" customFormat="1" ht="13.5" customHeight="1">
      <c r="A175" s="231" t="s">
        <v>16</v>
      </c>
      <c r="B175" s="232"/>
      <c r="C175" s="232"/>
      <c r="D175" s="97"/>
      <c r="E175" s="139"/>
      <c r="F175" s="117"/>
      <c r="G175" s="142"/>
      <c r="H175" s="97"/>
      <c r="I175" s="98"/>
      <c r="J175" s="117"/>
      <c r="K175" s="100"/>
      <c r="L175" s="97"/>
      <c r="M175" s="98"/>
      <c r="N175" s="99"/>
      <c r="O175" s="100"/>
      <c r="P175" s="95"/>
      <c r="Q175" s="98"/>
      <c r="R175" s="99"/>
      <c r="S175" s="140"/>
      <c r="T175" s="101"/>
      <c r="U175" s="98"/>
      <c r="V175" s="99"/>
      <c r="W175" s="100"/>
    </row>
    <row r="176" spans="1:23" s="102" customFormat="1" ht="15" customHeight="1">
      <c r="A176" s="77">
        <v>1</v>
      </c>
      <c r="B176" s="79">
        <v>1</v>
      </c>
      <c r="C176" s="102" t="s">
        <v>24</v>
      </c>
      <c r="D176" s="77"/>
      <c r="E176" s="78"/>
      <c r="F176" s="79"/>
      <c r="G176" s="143"/>
      <c r="H176" s="77"/>
      <c r="I176" s="42"/>
      <c r="J176" s="79"/>
      <c r="K176" s="44"/>
      <c r="L176" s="77"/>
      <c r="M176" s="42"/>
      <c r="N176" s="43"/>
      <c r="O176" s="44"/>
      <c r="P176" s="45"/>
      <c r="Q176" s="42"/>
      <c r="R176" s="43"/>
      <c r="S176" s="46"/>
      <c r="T176" s="41"/>
      <c r="U176" s="42"/>
      <c r="V176" s="43"/>
      <c r="W176" s="44"/>
    </row>
    <row r="177" spans="1:23" s="76" customFormat="1" ht="16.5" customHeight="1" thickBot="1">
      <c r="A177" s="84">
        <v>2</v>
      </c>
      <c r="B177" s="86">
        <v>2</v>
      </c>
      <c r="C177" s="144" t="s">
        <v>25</v>
      </c>
      <c r="D177" s="84"/>
      <c r="E177" s="88"/>
      <c r="F177" s="86"/>
      <c r="G177" s="145"/>
      <c r="H177" s="84"/>
      <c r="I177" s="85"/>
      <c r="J177" s="86"/>
      <c r="K177" s="87"/>
      <c r="L177" s="84"/>
      <c r="M177" s="85"/>
      <c r="N177" s="89"/>
      <c r="O177" s="87"/>
      <c r="P177" s="146"/>
      <c r="Q177" s="85"/>
      <c r="R177" s="89"/>
      <c r="S177" s="90"/>
      <c r="T177" s="91"/>
      <c r="U177" s="85"/>
      <c r="V177" s="89"/>
      <c r="W177" s="87"/>
    </row>
    <row r="178" spans="1:23" s="5" customFormat="1" ht="13.5" customHeight="1">
      <c r="A178" s="300" t="s">
        <v>13</v>
      </c>
      <c r="B178" s="301"/>
      <c r="C178" s="302"/>
      <c r="D178" s="147">
        <f>SUM(D118,D146,D169)</f>
        <v>4200</v>
      </c>
      <c r="E178" s="222">
        <f>SUM(E118,E146,E169)</f>
        <v>1260</v>
      </c>
      <c r="F178" s="148"/>
      <c r="G178" s="223">
        <f>SUM(G118,G146,G169)</f>
        <v>166</v>
      </c>
      <c r="H178" s="139"/>
      <c r="I178" s="98"/>
      <c r="J178" s="117"/>
      <c r="K178" s="140"/>
      <c r="L178" s="97"/>
      <c r="M178" s="98"/>
      <c r="N178" s="99"/>
      <c r="O178" s="100"/>
      <c r="P178" s="95"/>
      <c r="Q178" s="98"/>
      <c r="R178" s="99"/>
      <c r="S178" s="140"/>
      <c r="T178" s="101"/>
      <c r="U178" s="98"/>
      <c r="V178" s="99"/>
      <c r="W178" s="100"/>
    </row>
    <row r="179" spans="1:23" s="5" customFormat="1" ht="13.5" customHeight="1">
      <c r="A179" s="303" t="s">
        <v>7</v>
      </c>
      <c r="B179" s="304"/>
      <c r="C179" s="305"/>
      <c r="D179" s="149">
        <f>SUM(D127,D157,D174)</f>
        <v>1854</v>
      </c>
      <c r="E179" s="150"/>
      <c r="F179" s="150">
        <v>555</v>
      </c>
      <c r="G179" s="151">
        <v>74</v>
      </c>
      <c r="H179" s="78"/>
      <c r="I179" s="42"/>
      <c r="J179" s="79"/>
      <c r="K179" s="46"/>
      <c r="L179" s="77"/>
      <c r="M179" s="42"/>
      <c r="N179" s="43"/>
      <c r="O179" s="44"/>
      <c r="P179" s="45"/>
      <c r="Q179" s="42"/>
      <c r="R179" s="43"/>
      <c r="S179" s="46"/>
      <c r="T179" s="41"/>
      <c r="U179" s="42"/>
      <c r="V179" s="43"/>
      <c r="W179" s="44"/>
    </row>
    <row r="180" spans="1:23" s="5" customFormat="1" ht="13.5" customHeight="1" thickBot="1">
      <c r="A180" s="306" t="s">
        <v>31</v>
      </c>
      <c r="B180" s="307"/>
      <c r="C180" s="308"/>
      <c r="D180" s="220">
        <v>6000</v>
      </c>
      <c r="E180" s="229">
        <v>1800</v>
      </c>
      <c r="F180" s="230"/>
      <c r="G180" s="221">
        <v>240</v>
      </c>
      <c r="H180" s="56"/>
      <c r="I180" s="53">
        <f>SUM(I113:I157,I158:I177)</f>
        <v>39</v>
      </c>
      <c r="J180" s="152"/>
      <c r="K180" s="57">
        <f>SUM(K113:K157,K158:K177)</f>
        <v>41</v>
      </c>
      <c r="L180" s="153"/>
      <c r="M180" s="53">
        <f>SUM(M113:M157,M158:M177)</f>
        <v>43</v>
      </c>
      <c r="N180" s="154"/>
      <c r="O180" s="55">
        <f>SUM(O113:O157,O158:O177)</f>
        <v>45</v>
      </c>
      <c r="P180" s="155"/>
      <c r="Q180" s="53">
        <f>SUM(Q113:Q157,Q158:Q177)</f>
        <v>47</v>
      </c>
      <c r="R180" s="154"/>
      <c r="S180" s="57">
        <f>SUM(S113:S157,S158:S177)</f>
        <v>49</v>
      </c>
      <c r="T180" s="156"/>
      <c r="U180" s="53">
        <f>SUM(U113:U157,U158:U177)</f>
        <v>51</v>
      </c>
      <c r="V180" s="154"/>
      <c r="W180" s="55">
        <f>SUM(W113:W157,W158:W177)</f>
        <v>53</v>
      </c>
    </row>
    <row r="183" spans="3:23" ht="27" customHeight="1">
      <c r="C183" s="157"/>
      <c r="D183" s="158"/>
      <c r="E183" s="158"/>
      <c r="F183" s="158"/>
      <c r="I183" s="6"/>
      <c r="K183" s="6"/>
      <c r="M183" s="6"/>
      <c r="N183" s="2"/>
      <c r="O183" s="5"/>
      <c r="P183" s="159"/>
      <c r="Q183" s="6"/>
      <c r="R183" s="6"/>
      <c r="S183" s="160"/>
      <c r="T183" s="160"/>
      <c r="U183" s="160"/>
      <c r="V183" s="160"/>
      <c r="W183" s="160"/>
    </row>
    <row r="184" spans="3:23" ht="27" customHeight="1">
      <c r="C184" s="157"/>
      <c r="D184" s="158"/>
      <c r="E184" s="158"/>
      <c r="F184" s="158"/>
      <c r="I184" s="6"/>
      <c r="K184" s="6"/>
      <c r="M184" s="6"/>
      <c r="N184" s="2"/>
      <c r="O184" s="2"/>
      <c r="P184" s="5"/>
      <c r="Q184" s="5"/>
      <c r="R184" s="160"/>
      <c r="S184" s="160"/>
      <c r="T184" s="160"/>
      <c r="U184" s="160"/>
      <c r="V184" s="160"/>
      <c r="W184" s="160"/>
    </row>
    <row r="185" spans="3:23" ht="27" customHeight="1">
      <c r="C185" s="157"/>
      <c r="D185" s="158"/>
      <c r="E185" s="158"/>
      <c r="F185" s="158"/>
      <c r="I185" s="6"/>
      <c r="K185" s="6"/>
      <c r="M185" s="6"/>
      <c r="N185" s="161"/>
      <c r="O185" s="4"/>
      <c r="P185" s="160"/>
      <c r="Q185" s="160"/>
      <c r="R185" s="160"/>
      <c r="S185" s="160"/>
      <c r="T185" s="160"/>
      <c r="U185" s="160"/>
      <c r="V185" s="160"/>
      <c r="W185" s="160"/>
    </row>
  </sheetData>
  <sheetProtection/>
  <mergeCells count="85">
    <mergeCell ref="A175:C175"/>
    <mergeCell ref="A178:C178"/>
    <mergeCell ref="A179:C179"/>
    <mergeCell ref="A180:C180"/>
    <mergeCell ref="E180:F180"/>
    <mergeCell ref="A146:C146"/>
    <mergeCell ref="A157:C157"/>
    <mergeCell ref="A158:C158"/>
    <mergeCell ref="E158:F158"/>
    <mergeCell ref="A169:C169"/>
    <mergeCell ref="A174:C174"/>
    <mergeCell ref="A113:C113"/>
    <mergeCell ref="E113:F113"/>
    <mergeCell ref="A118:C118"/>
    <mergeCell ref="A127:C127"/>
    <mergeCell ref="A128:C128"/>
    <mergeCell ref="E128:F128"/>
    <mergeCell ref="L110:M110"/>
    <mergeCell ref="N110:O110"/>
    <mergeCell ref="P110:Q110"/>
    <mergeCell ref="R110:S110"/>
    <mergeCell ref="T110:U110"/>
    <mergeCell ref="V110:W110"/>
    <mergeCell ref="G107:G111"/>
    <mergeCell ref="H107:W108"/>
    <mergeCell ref="E109:E111"/>
    <mergeCell ref="F109:F111"/>
    <mergeCell ref="H109:K109"/>
    <mergeCell ref="L109:O109"/>
    <mergeCell ref="P109:S109"/>
    <mergeCell ref="T109:W109"/>
    <mergeCell ref="H110:I110"/>
    <mergeCell ref="J110:K110"/>
    <mergeCell ref="A92:W92"/>
    <mergeCell ref="A93:W93"/>
    <mergeCell ref="A96:W96"/>
    <mergeCell ref="A97:W97"/>
    <mergeCell ref="D105:W105"/>
    <mergeCell ref="A107:A111"/>
    <mergeCell ref="B107:B111"/>
    <mergeCell ref="C107:C111"/>
    <mergeCell ref="D107:D111"/>
    <mergeCell ref="E107:F108"/>
    <mergeCell ref="A55:C55"/>
    <mergeCell ref="A65:C65"/>
    <mergeCell ref="A83:C83"/>
    <mergeCell ref="A88:C88"/>
    <mergeCell ref="A86:C86"/>
    <mergeCell ref="A87:C87"/>
    <mergeCell ref="A2:W2"/>
    <mergeCell ref="A3:W3"/>
    <mergeCell ref="A5:W5"/>
    <mergeCell ref="A6:W6"/>
    <mergeCell ref="H17:K17"/>
    <mergeCell ref="L17:O17"/>
    <mergeCell ref="P17:S17"/>
    <mergeCell ref="T17:W17"/>
    <mergeCell ref="A15:A19"/>
    <mergeCell ref="B15:B19"/>
    <mergeCell ref="C15:C19"/>
    <mergeCell ref="D15:D19"/>
    <mergeCell ref="E15:F16"/>
    <mergeCell ref="V18:W18"/>
    <mergeCell ref="P18:Q18"/>
    <mergeCell ref="R18:S18"/>
    <mergeCell ref="A21:C21"/>
    <mergeCell ref="E21:F21"/>
    <mergeCell ref="H18:I18"/>
    <mergeCell ref="J18:K18"/>
    <mergeCell ref="L18:M18"/>
    <mergeCell ref="N18:O18"/>
    <mergeCell ref="G15:G19"/>
    <mergeCell ref="H15:W16"/>
    <mergeCell ref="E17:E19"/>
    <mergeCell ref="F17:F19"/>
    <mergeCell ref="E88:F88"/>
    <mergeCell ref="A66:C66"/>
    <mergeCell ref="E66:F66"/>
    <mergeCell ref="A77:C77"/>
    <mergeCell ref="A82:C82"/>
    <mergeCell ref="T18:U18"/>
    <mergeCell ref="A36:C36"/>
    <mergeCell ref="A26:C26"/>
    <mergeCell ref="A35:C35"/>
    <mergeCell ref="E36:F3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07"/>
  <sheetViews>
    <sheetView zoomScale="130" zoomScaleNormal="130" zoomScalePageLayoutView="0" workbookViewId="0" topLeftCell="A1">
      <selection activeCell="X11" sqref="X11"/>
    </sheetView>
  </sheetViews>
  <sheetFormatPr defaultColWidth="9.140625" defaultRowHeight="12.75"/>
  <cols>
    <col min="1" max="2" width="2.421875" style="3" customWidth="1"/>
    <col min="3" max="3" width="31.28125" style="2" customWidth="1"/>
    <col min="4" max="4" width="4.421875" style="3" customWidth="1"/>
    <col min="5" max="5" width="4.140625" style="3" customWidth="1"/>
    <col min="6" max="6" width="3.8515625" style="3" customWidth="1"/>
    <col min="7" max="7" width="3.57421875" style="3" customWidth="1"/>
    <col min="8" max="8" width="3.7109375" style="6" customWidth="1"/>
    <col min="9" max="9" width="2.421875" style="7" customWidth="1"/>
    <col min="10" max="10" width="3.8515625" style="6" customWidth="1"/>
    <col min="11" max="11" width="2.421875" style="7" customWidth="1"/>
    <col min="12" max="12" width="3.8515625" style="6" customWidth="1"/>
    <col min="13" max="13" width="2.421875" style="7" customWidth="1"/>
    <col min="14" max="14" width="3.8515625" style="8" customWidth="1"/>
    <col min="15" max="15" width="2.421875" style="7" customWidth="1"/>
    <col min="16" max="16" width="3.8515625" style="8" customWidth="1"/>
    <col min="17" max="17" width="2.421875" style="7" customWidth="1"/>
    <col min="18" max="18" width="3.8515625" style="8" customWidth="1"/>
    <col min="19" max="19" width="2.421875" style="7" customWidth="1"/>
    <col min="20" max="20" width="3.8515625" style="8" customWidth="1"/>
    <col min="21" max="21" width="2.421875" style="7" customWidth="1"/>
    <col min="22" max="22" width="3.8515625" style="8" customWidth="1"/>
    <col min="23" max="23" width="2.421875" style="7" customWidth="1"/>
    <col min="24" max="16384" width="9.140625" style="2" customWidth="1"/>
  </cols>
  <sheetData>
    <row r="2" spans="1:23" s="1" customFormat="1" ht="17.25" customHeight="1">
      <c r="A2" s="282" t="s">
        <v>15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</row>
    <row r="3" spans="1:23" ht="16.5" customHeight="1">
      <c r="A3" s="282" t="s">
        <v>91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4" spans="1:23" ht="16.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</row>
    <row r="5" spans="1:23" ht="16.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</row>
    <row r="6" spans="1:23" ht="18" customHeight="1">
      <c r="A6" s="283" t="s">
        <v>18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</row>
    <row r="7" spans="1:23" ht="18.75" customHeight="1">
      <c r="A7" s="284" t="s">
        <v>40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</row>
    <row r="8" spans="1:23" ht="18.75" customHeight="1">
      <c r="A8" s="174"/>
      <c r="B8" s="174"/>
      <c r="C8" s="178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</row>
    <row r="9" spans="1:23" ht="15.75" customHeight="1">
      <c r="A9" s="6"/>
      <c r="B9" s="6"/>
      <c r="C9" s="166" t="s">
        <v>41</v>
      </c>
      <c r="D9" s="3" t="s">
        <v>23</v>
      </c>
      <c r="E9" s="10" t="s">
        <v>42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4.25" customHeight="1">
      <c r="A10" s="6"/>
      <c r="B10" s="6"/>
      <c r="C10" s="166" t="s">
        <v>43</v>
      </c>
      <c r="D10" s="3" t="s">
        <v>23</v>
      </c>
      <c r="E10" s="10" t="s">
        <v>44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5.75" customHeight="1">
      <c r="A11" s="6"/>
      <c r="B11" s="6"/>
      <c r="C11" s="166" t="s">
        <v>45</v>
      </c>
      <c r="D11" s="3" t="s">
        <v>23</v>
      </c>
      <c r="E11" s="10" t="s">
        <v>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.75" customHeight="1">
      <c r="A12" s="6"/>
      <c r="B12" s="6"/>
      <c r="C12" s="166" t="s">
        <v>47</v>
      </c>
      <c r="D12" s="3" t="s">
        <v>23</v>
      </c>
      <c r="E12" s="10" t="s">
        <v>48</v>
      </c>
      <c r="G12" s="10"/>
      <c r="H12" s="10" t="s">
        <v>23</v>
      </c>
      <c r="I12" s="10" t="s">
        <v>49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5.75" customHeight="1">
      <c r="A13" s="6"/>
      <c r="B13" s="6"/>
      <c r="C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5.75" customHeight="1">
      <c r="A14" s="6"/>
      <c r="B14" s="6"/>
      <c r="C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11" customFormat="1" ht="15.75" customHeight="1">
      <c r="A15" s="7"/>
      <c r="B15" s="7"/>
      <c r="C15" s="7"/>
      <c r="D15" s="299" t="s">
        <v>17</v>
      </c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</row>
    <row r="16" spans="1:23" s="11" customFormat="1" ht="15.75" customHeight="1" thickBot="1">
      <c r="A16" s="7"/>
      <c r="B16" s="7"/>
      <c r="C16" s="7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</row>
    <row r="17" spans="1:23" ht="10.5" customHeight="1">
      <c r="A17" s="289" t="s">
        <v>8</v>
      </c>
      <c r="B17" s="269" t="s">
        <v>20</v>
      </c>
      <c r="C17" s="272" t="s">
        <v>44</v>
      </c>
      <c r="D17" s="275" t="s">
        <v>27</v>
      </c>
      <c r="E17" s="278" t="s">
        <v>32</v>
      </c>
      <c r="F17" s="279"/>
      <c r="G17" s="254" t="s">
        <v>0</v>
      </c>
      <c r="H17" s="257" t="s">
        <v>35</v>
      </c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9"/>
    </row>
    <row r="18" spans="1:23" ht="9.75" customHeight="1" thickBot="1">
      <c r="A18" s="290"/>
      <c r="B18" s="270"/>
      <c r="C18" s="273"/>
      <c r="D18" s="276"/>
      <c r="E18" s="280"/>
      <c r="F18" s="281"/>
      <c r="G18" s="255"/>
      <c r="H18" s="260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2"/>
    </row>
    <row r="19" spans="1:23" ht="13.5" customHeight="1">
      <c r="A19" s="290"/>
      <c r="B19" s="270"/>
      <c r="C19" s="273"/>
      <c r="D19" s="276"/>
      <c r="E19" s="263" t="s">
        <v>29</v>
      </c>
      <c r="F19" s="266" t="s">
        <v>28</v>
      </c>
      <c r="G19" s="255"/>
      <c r="H19" s="285" t="s">
        <v>36</v>
      </c>
      <c r="I19" s="286"/>
      <c r="J19" s="286"/>
      <c r="K19" s="287"/>
      <c r="L19" s="288" t="s">
        <v>37</v>
      </c>
      <c r="M19" s="286"/>
      <c r="N19" s="286"/>
      <c r="O19" s="287"/>
      <c r="P19" s="285" t="s">
        <v>38</v>
      </c>
      <c r="Q19" s="286"/>
      <c r="R19" s="286"/>
      <c r="S19" s="287"/>
      <c r="T19" s="285" t="s">
        <v>39</v>
      </c>
      <c r="U19" s="286"/>
      <c r="V19" s="286"/>
      <c r="W19" s="287"/>
    </row>
    <row r="20" spans="1:23" ht="15" customHeight="1">
      <c r="A20" s="290"/>
      <c r="B20" s="270"/>
      <c r="C20" s="273"/>
      <c r="D20" s="276"/>
      <c r="E20" s="264"/>
      <c r="F20" s="267"/>
      <c r="G20" s="255"/>
      <c r="H20" s="250" t="s">
        <v>12</v>
      </c>
      <c r="I20" s="251"/>
      <c r="J20" s="240" t="s">
        <v>1</v>
      </c>
      <c r="K20" s="252"/>
      <c r="L20" s="253" t="s">
        <v>2</v>
      </c>
      <c r="M20" s="240"/>
      <c r="N20" s="240" t="s">
        <v>3</v>
      </c>
      <c r="O20" s="252"/>
      <c r="P20" s="239" t="s">
        <v>4</v>
      </c>
      <c r="Q20" s="240"/>
      <c r="R20" s="240" t="s">
        <v>5</v>
      </c>
      <c r="S20" s="252"/>
      <c r="T20" s="239" t="s">
        <v>6</v>
      </c>
      <c r="U20" s="240"/>
      <c r="V20" s="240" t="s">
        <v>19</v>
      </c>
      <c r="W20" s="252"/>
    </row>
    <row r="21" spans="1:23" ht="16.5" customHeight="1" thickBot="1">
      <c r="A21" s="291"/>
      <c r="B21" s="271"/>
      <c r="C21" s="274"/>
      <c r="D21" s="277"/>
      <c r="E21" s="265"/>
      <c r="F21" s="268"/>
      <c r="G21" s="256"/>
      <c r="H21" s="14" t="s">
        <v>21</v>
      </c>
      <c r="I21" s="15" t="s">
        <v>22</v>
      </c>
      <c r="J21" s="16" t="s">
        <v>21</v>
      </c>
      <c r="K21" s="17" t="s">
        <v>22</v>
      </c>
      <c r="L21" s="167" t="s">
        <v>21</v>
      </c>
      <c r="M21" s="15" t="s">
        <v>22</v>
      </c>
      <c r="N21" s="16" t="s">
        <v>21</v>
      </c>
      <c r="O21" s="17" t="s">
        <v>22</v>
      </c>
      <c r="P21" s="14" t="s">
        <v>21</v>
      </c>
      <c r="Q21" s="15" t="s">
        <v>22</v>
      </c>
      <c r="R21" s="16" t="s">
        <v>21</v>
      </c>
      <c r="S21" s="17" t="s">
        <v>22</v>
      </c>
      <c r="T21" s="14" t="s">
        <v>21</v>
      </c>
      <c r="U21" s="15" t="s">
        <v>22</v>
      </c>
      <c r="V21" s="16" t="s">
        <v>21</v>
      </c>
      <c r="W21" s="17" t="s">
        <v>22</v>
      </c>
    </row>
    <row r="22" spans="1:23" s="3" customFormat="1" ht="14.25" customHeight="1" thickBot="1">
      <c r="A22" s="18">
        <v>1</v>
      </c>
      <c r="B22" s="19">
        <v>2</v>
      </c>
      <c r="C22" s="20">
        <v>3</v>
      </c>
      <c r="D22" s="18">
        <v>4</v>
      </c>
      <c r="E22" s="19">
        <v>5</v>
      </c>
      <c r="F22" s="19">
        <v>6</v>
      </c>
      <c r="G22" s="21">
        <v>7</v>
      </c>
      <c r="H22" s="18">
        <v>8</v>
      </c>
      <c r="I22" s="171">
        <v>9</v>
      </c>
      <c r="J22" s="168">
        <v>10</v>
      </c>
      <c r="K22" s="23">
        <v>11</v>
      </c>
      <c r="L22" s="168">
        <v>12</v>
      </c>
      <c r="M22" s="171">
        <v>13</v>
      </c>
      <c r="N22" s="168">
        <v>14</v>
      </c>
      <c r="O22" s="22">
        <v>15</v>
      </c>
      <c r="P22" s="18">
        <v>16</v>
      </c>
      <c r="Q22" s="171">
        <v>17</v>
      </c>
      <c r="R22" s="168">
        <v>18</v>
      </c>
      <c r="S22" s="22">
        <v>19</v>
      </c>
      <c r="T22" s="18">
        <v>20</v>
      </c>
      <c r="U22" s="171">
        <v>21</v>
      </c>
      <c r="V22" s="168">
        <v>22</v>
      </c>
      <c r="W22" s="23">
        <v>23</v>
      </c>
    </row>
    <row r="23" spans="1:23" s="34" customFormat="1" ht="12.75" customHeight="1">
      <c r="A23" s="245" t="s">
        <v>11</v>
      </c>
      <c r="B23" s="246"/>
      <c r="C23" s="247"/>
      <c r="D23" s="24"/>
      <c r="E23" s="248">
        <f>SUM(E28,F37)</f>
        <v>450</v>
      </c>
      <c r="F23" s="249"/>
      <c r="G23" s="25"/>
      <c r="H23" s="26"/>
      <c r="I23" s="27"/>
      <c r="J23" s="28"/>
      <c r="K23" s="29"/>
      <c r="L23" s="30"/>
      <c r="M23" s="27"/>
      <c r="N23" s="31"/>
      <c r="O23" s="32"/>
      <c r="P23" s="33"/>
      <c r="Q23" s="27"/>
      <c r="R23" s="31"/>
      <c r="S23" s="29"/>
      <c r="T23" s="33"/>
      <c r="U23" s="27"/>
      <c r="V23" s="31"/>
      <c r="W23" s="29"/>
    </row>
    <row r="24" spans="1:23" ht="12.75" customHeight="1">
      <c r="A24" s="35">
        <v>1</v>
      </c>
      <c r="B24" s="36">
        <v>1</v>
      </c>
      <c r="C24" s="37" t="s">
        <v>50</v>
      </c>
      <c r="D24" s="38">
        <f>SUM(25*G24)</f>
        <v>150</v>
      </c>
      <c r="E24" s="39">
        <f>SUM(H24,J24,L24,N24,P24,R24,T24,V24)</f>
        <v>45</v>
      </c>
      <c r="F24" s="36"/>
      <c r="G24" s="40">
        <f>SUM(I24,K24,M24,O24,Q24,S24,U24,W24)</f>
        <v>6</v>
      </c>
      <c r="H24" s="41">
        <v>45</v>
      </c>
      <c r="I24" s="42">
        <v>6</v>
      </c>
      <c r="J24" s="43"/>
      <c r="K24" s="44"/>
      <c r="L24" s="45"/>
      <c r="M24" s="42"/>
      <c r="N24" s="43"/>
      <c r="O24" s="46"/>
      <c r="P24" s="41"/>
      <c r="Q24" s="42"/>
      <c r="R24" s="43"/>
      <c r="S24" s="44"/>
      <c r="T24" s="41"/>
      <c r="U24" s="42"/>
      <c r="V24" s="43"/>
      <c r="W24" s="44"/>
    </row>
    <row r="25" spans="1:23" ht="12.75" customHeight="1">
      <c r="A25" s="35">
        <v>2</v>
      </c>
      <c r="B25" s="36">
        <v>2</v>
      </c>
      <c r="C25" s="37" t="s">
        <v>51</v>
      </c>
      <c r="D25" s="38">
        <f>SUM(25*G25)</f>
        <v>150</v>
      </c>
      <c r="E25" s="39">
        <f>SUM(H25,J25,L25,N25,P25,R25,T25,V25)</f>
        <v>45</v>
      </c>
      <c r="F25" s="36"/>
      <c r="G25" s="40">
        <f>SUM(I25,K25,M25,O25,Q25,S25,U25,W25)</f>
        <v>6</v>
      </c>
      <c r="H25" s="41">
        <v>45</v>
      </c>
      <c r="I25" s="42">
        <v>6</v>
      </c>
      <c r="J25" s="43"/>
      <c r="K25" s="44"/>
      <c r="L25" s="45"/>
      <c r="M25" s="42"/>
      <c r="N25" s="43"/>
      <c r="O25" s="46"/>
      <c r="P25" s="41"/>
      <c r="Q25" s="42"/>
      <c r="R25" s="43"/>
      <c r="S25" s="44"/>
      <c r="T25" s="41"/>
      <c r="U25" s="42"/>
      <c r="V25" s="43"/>
      <c r="W25" s="44"/>
    </row>
    <row r="26" spans="1:23" ht="12.75" customHeight="1">
      <c r="A26" s="35">
        <v>3</v>
      </c>
      <c r="B26" s="36">
        <v>3</v>
      </c>
      <c r="C26" s="47" t="s">
        <v>52</v>
      </c>
      <c r="D26" s="38">
        <f>SUM(25*G26)</f>
        <v>150</v>
      </c>
      <c r="E26" s="39">
        <f>SUM(H26,J26,L26,N26,P26,R26,T26,V26)</f>
        <v>45</v>
      </c>
      <c r="F26" s="36"/>
      <c r="G26" s="40">
        <f>SUM(I26,K26,M26,O26,Q26,S26,U26,W26)</f>
        <v>6</v>
      </c>
      <c r="H26" s="41"/>
      <c r="I26" s="42"/>
      <c r="J26" s="43">
        <v>45</v>
      </c>
      <c r="K26" s="44">
        <v>6</v>
      </c>
      <c r="L26" s="45"/>
      <c r="M26" s="42"/>
      <c r="N26" s="43"/>
      <c r="O26" s="46"/>
      <c r="P26" s="41"/>
      <c r="Q26" s="42"/>
      <c r="R26" s="43"/>
      <c r="S26" s="44"/>
      <c r="T26" s="41"/>
      <c r="U26" s="42"/>
      <c r="V26" s="43"/>
      <c r="W26" s="44"/>
    </row>
    <row r="27" spans="1:23" ht="12.75" customHeight="1">
      <c r="A27" s="81">
        <v>4</v>
      </c>
      <c r="B27" s="179">
        <v>4</v>
      </c>
      <c r="C27" s="180" t="s">
        <v>53</v>
      </c>
      <c r="D27" s="38">
        <f>SUM(25*G27)</f>
        <v>300</v>
      </c>
      <c r="E27" s="39">
        <f>SUM(H27,J27,L27,N27,P27,R27,T27,V27)</f>
        <v>90</v>
      </c>
      <c r="F27" s="36"/>
      <c r="G27" s="40">
        <f>SUM(I27,K27,M27,O27,Q27,S27,U27,W27)</f>
        <v>12</v>
      </c>
      <c r="H27" s="41"/>
      <c r="I27" s="42"/>
      <c r="J27" s="43"/>
      <c r="K27" s="44"/>
      <c r="L27" s="45">
        <v>45</v>
      </c>
      <c r="M27" s="42">
        <v>6</v>
      </c>
      <c r="N27" s="43">
        <v>45</v>
      </c>
      <c r="O27" s="46">
        <v>6</v>
      </c>
      <c r="P27" s="41"/>
      <c r="Q27" s="42"/>
      <c r="R27" s="43"/>
      <c r="S27" s="44"/>
      <c r="T27" s="41"/>
      <c r="U27" s="42"/>
      <c r="V27" s="43"/>
      <c r="W27" s="44"/>
    </row>
    <row r="28" spans="1:23" ht="12.75" customHeight="1" thickBot="1">
      <c r="A28" s="241" t="s">
        <v>14</v>
      </c>
      <c r="B28" s="242"/>
      <c r="C28" s="242"/>
      <c r="D28" s="48">
        <f>SUM(D24:D27)</f>
        <v>750</v>
      </c>
      <c r="E28" s="49">
        <f>SUM(E24:E27)</f>
        <v>225</v>
      </c>
      <c r="F28" s="50"/>
      <c r="G28" s="51">
        <f>SUM(G24:G27)</f>
        <v>30</v>
      </c>
      <c r="H28" s="52"/>
      <c r="I28" s="53"/>
      <c r="J28" s="54"/>
      <c r="K28" s="55"/>
      <c r="L28" s="56"/>
      <c r="M28" s="53"/>
      <c r="N28" s="54"/>
      <c r="O28" s="57"/>
      <c r="P28" s="52"/>
      <c r="Q28" s="53"/>
      <c r="R28" s="54"/>
      <c r="S28" s="55"/>
      <c r="T28" s="52"/>
      <c r="U28" s="53"/>
      <c r="V28" s="54"/>
      <c r="W28" s="55"/>
    </row>
    <row r="29" spans="1:23" s="70" customFormat="1" ht="12.75" customHeight="1">
      <c r="A29" s="58">
        <v>5</v>
      </c>
      <c r="B29" s="59">
        <v>5</v>
      </c>
      <c r="C29" s="181" t="s">
        <v>33</v>
      </c>
      <c r="D29" s="38">
        <f>SUM(25*G29)</f>
        <v>150</v>
      </c>
      <c r="E29" s="60"/>
      <c r="F29" s="61">
        <f aca="true" t="shared" si="0" ref="F29:G33">SUM(H29,J29,L29,N29,P29,R29,T29,V29)</f>
        <v>45</v>
      </c>
      <c r="G29" s="62">
        <f t="shared" si="0"/>
        <v>6</v>
      </c>
      <c r="H29" s="63"/>
      <c r="I29" s="64"/>
      <c r="J29" s="65"/>
      <c r="K29" s="66"/>
      <c r="L29" s="63"/>
      <c r="M29" s="64"/>
      <c r="N29" s="67">
        <v>45</v>
      </c>
      <c r="O29" s="68">
        <v>6</v>
      </c>
      <c r="P29" s="63"/>
      <c r="Q29" s="64"/>
      <c r="R29" s="67"/>
      <c r="S29" s="66"/>
      <c r="T29" s="63"/>
      <c r="U29" s="69"/>
      <c r="V29" s="67"/>
      <c r="W29" s="66"/>
    </row>
    <row r="30" spans="1:23" s="75" customFormat="1" ht="12.75" customHeight="1">
      <c r="A30" s="71">
        <v>6</v>
      </c>
      <c r="B30" s="72">
        <v>6</v>
      </c>
      <c r="C30" s="182" t="s">
        <v>54</v>
      </c>
      <c r="D30" s="38">
        <f>SUM(25*G30)</f>
        <v>150</v>
      </c>
      <c r="E30" s="39"/>
      <c r="F30" s="61">
        <f t="shared" si="0"/>
        <v>45</v>
      </c>
      <c r="G30" s="62">
        <f t="shared" si="0"/>
        <v>6</v>
      </c>
      <c r="H30" s="41">
        <v>45</v>
      </c>
      <c r="I30" s="42">
        <v>6</v>
      </c>
      <c r="J30" s="43"/>
      <c r="K30" s="44"/>
      <c r="L30" s="45"/>
      <c r="M30" s="42"/>
      <c r="N30" s="43"/>
      <c r="O30" s="46"/>
      <c r="P30" s="41"/>
      <c r="Q30" s="42"/>
      <c r="R30" s="43"/>
      <c r="S30" s="73"/>
      <c r="T30" s="41"/>
      <c r="U30" s="74"/>
      <c r="V30" s="43"/>
      <c r="W30" s="73"/>
    </row>
    <row r="31" spans="1:23" s="75" customFormat="1" ht="12.75" customHeight="1">
      <c r="A31" s="71">
        <v>7</v>
      </c>
      <c r="B31" s="72">
        <v>7</v>
      </c>
      <c r="C31" s="182" t="s">
        <v>55</v>
      </c>
      <c r="D31" s="38">
        <f>SUM(25*G31)</f>
        <v>150</v>
      </c>
      <c r="E31" s="39"/>
      <c r="F31" s="36">
        <f t="shared" si="0"/>
        <v>45</v>
      </c>
      <c r="G31" s="40">
        <f t="shared" si="0"/>
        <v>6</v>
      </c>
      <c r="H31" s="41"/>
      <c r="I31" s="42"/>
      <c r="J31" s="43"/>
      <c r="K31" s="44"/>
      <c r="L31" s="45"/>
      <c r="M31" s="42"/>
      <c r="N31" s="43"/>
      <c r="O31" s="46"/>
      <c r="P31" s="41">
        <v>45</v>
      </c>
      <c r="Q31" s="42">
        <v>6</v>
      </c>
      <c r="R31" s="43"/>
      <c r="S31" s="44"/>
      <c r="T31" s="41"/>
      <c r="U31" s="42"/>
      <c r="V31" s="43"/>
      <c r="W31" s="44"/>
    </row>
    <row r="32" spans="1:23" s="76" customFormat="1" ht="12.75" customHeight="1">
      <c r="A32" s="35">
        <v>8</v>
      </c>
      <c r="B32" s="36">
        <v>8</v>
      </c>
      <c r="C32" s="182" t="s">
        <v>56</v>
      </c>
      <c r="D32" s="38">
        <f>SUM(25*G32)</f>
        <v>150</v>
      </c>
      <c r="E32" s="39"/>
      <c r="F32" s="36">
        <f t="shared" si="0"/>
        <v>45</v>
      </c>
      <c r="G32" s="40">
        <f t="shared" si="0"/>
        <v>6</v>
      </c>
      <c r="H32" s="41"/>
      <c r="I32" s="42"/>
      <c r="J32" s="43"/>
      <c r="K32" s="44"/>
      <c r="L32" s="45">
        <v>45</v>
      </c>
      <c r="M32" s="42">
        <v>6</v>
      </c>
      <c r="N32" s="43"/>
      <c r="O32" s="46"/>
      <c r="P32" s="41"/>
      <c r="Q32" s="42"/>
      <c r="R32" s="43"/>
      <c r="S32" s="44"/>
      <c r="T32" s="41"/>
      <c r="U32" s="42"/>
      <c r="V32" s="43"/>
      <c r="W32" s="44"/>
    </row>
    <row r="33" spans="1:23" s="76" customFormat="1" ht="12.75" customHeight="1">
      <c r="A33" s="35">
        <v>9</v>
      </c>
      <c r="B33" s="36">
        <v>9</v>
      </c>
      <c r="C33" s="182" t="s">
        <v>57</v>
      </c>
      <c r="D33" s="38">
        <f>SUM(25*G33)</f>
        <v>150</v>
      </c>
      <c r="E33" s="39"/>
      <c r="F33" s="36">
        <f t="shared" si="0"/>
        <v>45</v>
      </c>
      <c r="G33" s="40">
        <f t="shared" si="0"/>
        <v>6</v>
      </c>
      <c r="H33" s="41"/>
      <c r="I33" s="42"/>
      <c r="J33" s="43">
        <v>45</v>
      </c>
      <c r="K33" s="44">
        <v>6</v>
      </c>
      <c r="L33" s="78"/>
      <c r="M33" s="42"/>
      <c r="N33" s="43"/>
      <c r="O33" s="46"/>
      <c r="P33" s="41"/>
      <c r="Q33" s="42"/>
      <c r="R33" s="43"/>
      <c r="S33" s="44"/>
      <c r="T33" s="41"/>
      <c r="U33" s="42"/>
      <c r="V33" s="43"/>
      <c r="W33" s="44"/>
    </row>
    <row r="34" spans="1:23" s="76" customFormat="1" ht="12.75" customHeight="1">
      <c r="A34" s="35">
        <v>10</v>
      </c>
      <c r="B34" s="36"/>
      <c r="C34" s="183" t="s">
        <v>58</v>
      </c>
      <c r="D34" s="38"/>
      <c r="E34" s="39"/>
      <c r="F34" s="36"/>
      <c r="G34" s="40"/>
      <c r="H34" s="77"/>
      <c r="I34" s="42"/>
      <c r="J34" s="43"/>
      <c r="K34" s="44"/>
      <c r="L34" s="78"/>
      <c r="M34" s="42"/>
      <c r="N34" s="43"/>
      <c r="O34" s="46"/>
      <c r="P34" s="41"/>
      <c r="Q34" s="42"/>
      <c r="R34" s="43"/>
      <c r="S34" s="44"/>
      <c r="T34" s="41"/>
      <c r="U34" s="42"/>
      <c r="V34" s="43"/>
      <c r="W34" s="44"/>
    </row>
    <row r="35" spans="1:23" s="76" customFormat="1" ht="12.75" customHeight="1">
      <c r="A35" s="35">
        <v>11</v>
      </c>
      <c r="B35" s="36"/>
      <c r="C35" s="184" t="s">
        <v>59</v>
      </c>
      <c r="D35" s="38"/>
      <c r="E35" s="39"/>
      <c r="F35" s="36"/>
      <c r="G35" s="40"/>
      <c r="H35" s="77"/>
      <c r="I35" s="42"/>
      <c r="J35" s="79"/>
      <c r="K35" s="44"/>
      <c r="L35" s="78"/>
      <c r="M35" s="42"/>
      <c r="N35" s="43"/>
      <c r="O35" s="46"/>
      <c r="P35" s="41"/>
      <c r="Q35" s="42"/>
      <c r="R35" s="43"/>
      <c r="S35" s="44"/>
      <c r="T35" s="41"/>
      <c r="U35" s="42"/>
      <c r="V35" s="43"/>
      <c r="W35" s="44"/>
    </row>
    <row r="36" spans="1:23" s="76" customFormat="1" ht="12.75" customHeight="1">
      <c r="A36" s="35">
        <v>12</v>
      </c>
      <c r="B36" s="36"/>
      <c r="C36" s="80" t="s">
        <v>26</v>
      </c>
      <c r="D36" s="81"/>
      <c r="E36" s="39"/>
      <c r="F36" s="82"/>
      <c r="G36" s="83"/>
      <c r="H36" s="84"/>
      <c r="I36" s="85"/>
      <c r="J36" s="86"/>
      <c r="K36" s="87"/>
      <c r="L36" s="88"/>
      <c r="M36" s="85"/>
      <c r="N36" s="89"/>
      <c r="O36" s="90"/>
      <c r="P36" s="91"/>
      <c r="Q36" s="85"/>
      <c r="R36" s="89"/>
      <c r="S36" s="87"/>
      <c r="T36" s="91"/>
      <c r="U36" s="85"/>
      <c r="V36" s="89"/>
      <c r="W36" s="87"/>
    </row>
    <row r="37" spans="1:23" s="75" customFormat="1" ht="12.75" customHeight="1" thickBot="1">
      <c r="A37" s="241" t="s">
        <v>14</v>
      </c>
      <c r="B37" s="242"/>
      <c r="C37" s="242"/>
      <c r="D37" s="48">
        <f>SUM(D29:D36)</f>
        <v>750</v>
      </c>
      <c r="E37" s="92"/>
      <c r="F37" s="50">
        <f>SUM(F29:F36)</f>
        <v>225</v>
      </c>
      <c r="G37" s="51">
        <f>SUM(G29:G36)</f>
        <v>30</v>
      </c>
      <c r="H37" s="52"/>
      <c r="I37" s="53"/>
      <c r="J37" s="54"/>
      <c r="K37" s="55"/>
      <c r="L37" s="93"/>
      <c r="M37" s="53"/>
      <c r="N37" s="54"/>
      <c r="O37" s="57"/>
      <c r="P37" s="52"/>
      <c r="Q37" s="53"/>
      <c r="R37" s="54"/>
      <c r="S37" s="55"/>
      <c r="T37" s="52"/>
      <c r="U37" s="53"/>
      <c r="V37" s="54"/>
      <c r="W37" s="55"/>
    </row>
    <row r="38" spans="1:23" s="102" customFormat="1" ht="12.75" customHeight="1">
      <c r="A38" s="231" t="s">
        <v>9</v>
      </c>
      <c r="B38" s="232"/>
      <c r="C38" s="232"/>
      <c r="D38" s="94"/>
      <c r="E38" s="243">
        <f>SUM(E56,F67)</f>
        <v>906</v>
      </c>
      <c r="F38" s="244"/>
      <c r="G38" s="96"/>
      <c r="H38" s="97"/>
      <c r="I38" s="98"/>
      <c r="J38" s="99"/>
      <c r="K38" s="100"/>
      <c r="L38" s="101"/>
      <c r="M38" s="98"/>
      <c r="N38" s="99"/>
      <c r="O38" s="100"/>
      <c r="P38" s="101"/>
      <c r="Q38" s="98"/>
      <c r="R38" s="99"/>
      <c r="S38" s="100"/>
      <c r="T38" s="101"/>
      <c r="U38" s="98"/>
      <c r="V38" s="99"/>
      <c r="W38" s="100"/>
    </row>
    <row r="39" spans="1:24" s="104" customFormat="1" ht="12.75" customHeight="1">
      <c r="A39" s="103">
        <v>13</v>
      </c>
      <c r="B39" s="173">
        <v>10</v>
      </c>
      <c r="C39" s="185" t="s">
        <v>60</v>
      </c>
      <c r="D39" s="38">
        <v>2100</v>
      </c>
      <c r="E39" s="36">
        <v>315</v>
      </c>
      <c r="F39" s="36"/>
      <c r="G39" s="40">
        <v>42</v>
      </c>
      <c r="H39" s="41"/>
      <c r="I39" s="42"/>
      <c r="J39" s="43"/>
      <c r="K39" s="44"/>
      <c r="L39" s="41"/>
      <c r="M39" s="42"/>
      <c r="N39" s="43"/>
      <c r="O39" s="44"/>
      <c r="P39" s="41"/>
      <c r="Q39" s="42"/>
      <c r="R39" s="43"/>
      <c r="S39" s="44"/>
      <c r="T39" s="41"/>
      <c r="U39" s="42"/>
      <c r="V39" s="43"/>
      <c r="W39" s="44"/>
      <c r="X39" s="102"/>
    </row>
    <row r="40" spans="1:24" s="104" customFormat="1" ht="12.75" customHeight="1">
      <c r="A40" s="186"/>
      <c r="B40" s="187"/>
      <c r="C40" s="188" t="s">
        <v>111</v>
      </c>
      <c r="D40" s="38"/>
      <c r="E40" s="36"/>
      <c r="F40" s="36"/>
      <c r="G40" s="40"/>
      <c r="H40" s="41">
        <v>45</v>
      </c>
      <c r="I40" s="42">
        <v>6</v>
      </c>
      <c r="J40" s="43"/>
      <c r="K40" s="44"/>
      <c r="L40" s="45"/>
      <c r="M40" s="42"/>
      <c r="N40" s="43"/>
      <c r="O40" s="46"/>
      <c r="P40" s="41"/>
      <c r="Q40" s="42"/>
      <c r="R40" s="43"/>
      <c r="S40" s="44"/>
      <c r="T40" s="41"/>
      <c r="U40" s="42"/>
      <c r="V40" s="43"/>
      <c r="W40" s="44"/>
      <c r="X40" s="102"/>
    </row>
    <row r="41" spans="1:24" s="104" customFormat="1" ht="12.75" customHeight="1">
      <c r="A41" s="186"/>
      <c r="B41" s="187"/>
      <c r="C41" s="188" t="s">
        <v>117</v>
      </c>
      <c r="D41" s="38"/>
      <c r="E41" s="36"/>
      <c r="F41" s="36"/>
      <c r="G41" s="40"/>
      <c r="H41" s="41"/>
      <c r="I41" s="42"/>
      <c r="J41" s="43">
        <v>45</v>
      </c>
      <c r="K41" s="44">
        <v>6</v>
      </c>
      <c r="L41" s="45"/>
      <c r="M41" s="42"/>
      <c r="N41" s="43"/>
      <c r="O41" s="46"/>
      <c r="P41" s="41"/>
      <c r="Q41" s="42"/>
      <c r="R41" s="43"/>
      <c r="S41" s="44"/>
      <c r="T41" s="41"/>
      <c r="U41" s="42"/>
      <c r="V41" s="43"/>
      <c r="W41" s="44"/>
      <c r="X41" s="102"/>
    </row>
    <row r="42" spans="1:24" s="104" customFormat="1" ht="12.75" customHeight="1">
      <c r="A42" s="186"/>
      <c r="B42" s="187"/>
      <c r="C42" s="188" t="s">
        <v>116</v>
      </c>
      <c r="D42" s="38"/>
      <c r="E42" s="36"/>
      <c r="F42" s="36"/>
      <c r="G42" s="40"/>
      <c r="H42" s="41"/>
      <c r="I42" s="42"/>
      <c r="J42" s="43"/>
      <c r="K42" s="44"/>
      <c r="L42" s="45">
        <v>45</v>
      </c>
      <c r="M42" s="42">
        <v>6</v>
      </c>
      <c r="N42" s="43"/>
      <c r="O42" s="46"/>
      <c r="P42" s="41"/>
      <c r="Q42" s="42"/>
      <c r="R42" s="43"/>
      <c r="S42" s="44"/>
      <c r="T42" s="41"/>
      <c r="U42" s="42"/>
      <c r="V42" s="43"/>
      <c r="W42" s="44"/>
      <c r="X42" s="102"/>
    </row>
    <row r="43" spans="1:24" s="104" customFormat="1" ht="12.75" customHeight="1">
      <c r="A43" s="186"/>
      <c r="B43" s="187"/>
      <c r="C43" s="188" t="s">
        <v>115</v>
      </c>
      <c r="D43" s="38"/>
      <c r="E43" s="36"/>
      <c r="F43" s="36"/>
      <c r="G43" s="40"/>
      <c r="H43" s="41"/>
      <c r="I43" s="42"/>
      <c r="J43" s="43"/>
      <c r="K43" s="44"/>
      <c r="L43" s="45"/>
      <c r="M43" s="42"/>
      <c r="N43" s="43">
        <v>45</v>
      </c>
      <c r="O43" s="46">
        <v>6</v>
      </c>
      <c r="P43" s="41"/>
      <c r="Q43" s="42"/>
      <c r="R43" s="43"/>
      <c r="S43" s="44"/>
      <c r="T43" s="41"/>
      <c r="U43" s="42"/>
      <c r="V43" s="43"/>
      <c r="W43" s="44"/>
      <c r="X43" s="102"/>
    </row>
    <row r="44" spans="1:24" s="104" customFormat="1" ht="12.75" customHeight="1">
      <c r="A44" s="186"/>
      <c r="B44" s="187"/>
      <c r="C44" s="188" t="s">
        <v>114</v>
      </c>
      <c r="D44" s="38"/>
      <c r="E44" s="36"/>
      <c r="F44" s="36"/>
      <c r="G44" s="40"/>
      <c r="H44" s="41"/>
      <c r="I44" s="42"/>
      <c r="J44" s="43"/>
      <c r="K44" s="44"/>
      <c r="L44" s="45"/>
      <c r="M44" s="42"/>
      <c r="N44" s="43"/>
      <c r="O44" s="46"/>
      <c r="P44" s="41">
        <v>45</v>
      </c>
      <c r="Q44" s="42">
        <v>6</v>
      </c>
      <c r="R44" s="43"/>
      <c r="S44" s="44"/>
      <c r="T44" s="41"/>
      <c r="U44" s="42"/>
      <c r="V44" s="43"/>
      <c r="W44" s="44"/>
      <c r="X44" s="102"/>
    </row>
    <row r="45" spans="1:24" s="104" customFormat="1" ht="12.75" customHeight="1">
      <c r="A45" s="186"/>
      <c r="B45" s="187"/>
      <c r="C45" s="188" t="s">
        <v>113</v>
      </c>
      <c r="D45" s="38"/>
      <c r="E45" s="36"/>
      <c r="F45" s="36"/>
      <c r="G45" s="40"/>
      <c r="H45" s="41"/>
      <c r="I45" s="42"/>
      <c r="J45" s="43"/>
      <c r="K45" s="44"/>
      <c r="L45" s="45"/>
      <c r="M45" s="42"/>
      <c r="N45" s="43"/>
      <c r="O45" s="46"/>
      <c r="P45" s="41"/>
      <c r="Q45" s="42"/>
      <c r="R45" s="43">
        <v>45</v>
      </c>
      <c r="S45" s="44">
        <v>6</v>
      </c>
      <c r="T45" s="41"/>
      <c r="U45" s="42"/>
      <c r="V45" s="43"/>
      <c r="W45" s="44"/>
      <c r="X45" s="102"/>
    </row>
    <row r="46" spans="1:24" s="104" customFormat="1" ht="12.75" customHeight="1">
      <c r="A46" s="186"/>
      <c r="B46" s="187"/>
      <c r="C46" s="188" t="s">
        <v>112</v>
      </c>
      <c r="D46" s="38"/>
      <c r="E46" s="36"/>
      <c r="F46" s="36"/>
      <c r="G46" s="40"/>
      <c r="H46" s="41"/>
      <c r="I46" s="42"/>
      <c r="J46" s="43"/>
      <c r="K46" s="44"/>
      <c r="L46" s="45"/>
      <c r="M46" s="42"/>
      <c r="N46" s="43"/>
      <c r="O46" s="46"/>
      <c r="P46" s="41"/>
      <c r="Q46" s="42"/>
      <c r="R46" s="43"/>
      <c r="S46" s="44"/>
      <c r="T46" s="41">
        <v>45</v>
      </c>
      <c r="U46" s="42">
        <v>6</v>
      </c>
      <c r="V46" s="43"/>
      <c r="W46" s="44"/>
      <c r="X46" s="102"/>
    </row>
    <row r="47" spans="1:24" s="104" customFormat="1" ht="12.75" customHeight="1">
      <c r="A47" s="186"/>
      <c r="B47" s="187"/>
      <c r="C47" s="188" t="s">
        <v>118</v>
      </c>
      <c r="D47" s="38"/>
      <c r="E47" s="36">
        <v>315</v>
      </c>
      <c r="F47" s="36"/>
      <c r="G47" s="40">
        <v>42</v>
      </c>
      <c r="H47" s="41">
        <v>45</v>
      </c>
      <c r="I47" s="42">
        <v>6</v>
      </c>
      <c r="J47" s="43"/>
      <c r="K47" s="44"/>
      <c r="L47" s="45"/>
      <c r="M47" s="42"/>
      <c r="N47" s="43"/>
      <c r="O47" s="46"/>
      <c r="P47" s="41"/>
      <c r="Q47" s="42"/>
      <c r="R47" s="43"/>
      <c r="S47" s="44"/>
      <c r="T47" s="41"/>
      <c r="U47" s="42"/>
      <c r="V47" s="43"/>
      <c r="W47" s="44"/>
      <c r="X47" s="102"/>
    </row>
    <row r="48" spans="1:24" s="104" customFormat="1" ht="12.75" customHeight="1">
      <c r="A48" s="186"/>
      <c r="B48" s="187"/>
      <c r="C48" s="188" t="s">
        <v>122</v>
      </c>
      <c r="D48" s="38"/>
      <c r="E48" s="36"/>
      <c r="F48" s="36"/>
      <c r="G48" s="40"/>
      <c r="H48" s="41"/>
      <c r="I48" s="42"/>
      <c r="J48" s="43">
        <v>45</v>
      </c>
      <c r="K48" s="44">
        <v>6</v>
      </c>
      <c r="L48" s="45"/>
      <c r="M48" s="42"/>
      <c r="N48" s="43"/>
      <c r="O48" s="46"/>
      <c r="P48" s="41"/>
      <c r="Q48" s="42"/>
      <c r="R48" s="43"/>
      <c r="S48" s="44"/>
      <c r="T48" s="41"/>
      <c r="U48" s="42"/>
      <c r="V48" s="43"/>
      <c r="W48" s="44"/>
      <c r="X48" s="102"/>
    </row>
    <row r="49" spans="1:24" s="104" customFormat="1" ht="12.75" customHeight="1">
      <c r="A49" s="186"/>
      <c r="B49" s="187"/>
      <c r="C49" s="188" t="s">
        <v>121</v>
      </c>
      <c r="D49" s="38"/>
      <c r="E49" s="36"/>
      <c r="F49" s="36"/>
      <c r="G49" s="40"/>
      <c r="H49" s="41"/>
      <c r="I49" s="42"/>
      <c r="J49" s="43"/>
      <c r="K49" s="44"/>
      <c r="L49" s="45">
        <v>45</v>
      </c>
      <c r="M49" s="42">
        <v>6</v>
      </c>
      <c r="N49" s="43"/>
      <c r="O49" s="46"/>
      <c r="P49" s="41"/>
      <c r="Q49" s="42"/>
      <c r="R49" s="43"/>
      <c r="S49" s="44"/>
      <c r="T49" s="41"/>
      <c r="U49" s="42"/>
      <c r="V49" s="43"/>
      <c r="W49" s="44"/>
      <c r="X49" s="102"/>
    </row>
    <row r="50" spans="1:24" s="104" customFormat="1" ht="12.75" customHeight="1">
      <c r="A50" s="186"/>
      <c r="B50" s="187"/>
      <c r="C50" s="188" t="s">
        <v>120</v>
      </c>
      <c r="D50" s="38"/>
      <c r="E50" s="36"/>
      <c r="F50" s="36"/>
      <c r="G50" s="40"/>
      <c r="H50" s="41"/>
      <c r="I50" s="42"/>
      <c r="J50" s="43"/>
      <c r="K50" s="44"/>
      <c r="L50" s="45"/>
      <c r="M50" s="42"/>
      <c r="N50" s="43">
        <v>45</v>
      </c>
      <c r="O50" s="46">
        <v>6</v>
      </c>
      <c r="P50" s="41"/>
      <c r="Q50" s="42"/>
      <c r="R50" s="43"/>
      <c r="S50" s="44"/>
      <c r="T50" s="41"/>
      <c r="U50" s="42"/>
      <c r="V50" s="43"/>
      <c r="W50" s="44"/>
      <c r="X50" s="102"/>
    </row>
    <row r="51" spans="1:24" s="104" customFormat="1" ht="12.75" customHeight="1">
      <c r="A51" s="186"/>
      <c r="B51" s="187"/>
      <c r="C51" s="188" t="s">
        <v>119</v>
      </c>
      <c r="D51" s="38"/>
      <c r="E51" s="36"/>
      <c r="F51" s="36"/>
      <c r="G51" s="40"/>
      <c r="H51" s="41"/>
      <c r="I51" s="42"/>
      <c r="J51" s="43"/>
      <c r="K51" s="44"/>
      <c r="L51" s="45"/>
      <c r="M51" s="42"/>
      <c r="N51" s="43"/>
      <c r="O51" s="46"/>
      <c r="P51" s="41">
        <v>45</v>
      </c>
      <c r="Q51" s="42">
        <v>6</v>
      </c>
      <c r="R51" s="43"/>
      <c r="S51" s="44"/>
      <c r="T51" s="41"/>
      <c r="U51" s="42"/>
      <c r="V51" s="43"/>
      <c r="W51" s="44"/>
      <c r="X51" s="102"/>
    </row>
    <row r="52" spans="1:24" s="104" customFormat="1" ht="12.75" customHeight="1">
      <c r="A52" s="186"/>
      <c r="B52" s="187"/>
      <c r="C52" s="188" t="s">
        <v>123</v>
      </c>
      <c r="D52" s="38"/>
      <c r="E52" s="36"/>
      <c r="F52" s="36"/>
      <c r="G52" s="40"/>
      <c r="H52" s="41"/>
      <c r="I52" s="42"/>
      <c r="J52" s="43"/>
      <c r="K52" s="44"/>
      <c r="L52" s="45"/>
      <c r="M52" s="42"/>
      <c r="N52" s="43"/>
      <c r="O52" s="46"/>
      <c r="P52" s="41"/>
      <c r="Q52" s="42"/>
      <c r="R52" s="43">
        <v>45</v>
      </c>
      <c r="S52" s="44">
        <v>6</v>
      </c>
      <c r="T52" s="41"/>
      <c r="U52" s="42"/>
      <c r="V52" s="43"/>
      <c r="W52" s="44"/>
      <c r="X52" s="102"/>
    </row>
    <row r="53" spans="1:24" s="104" customFormat="1" ht="12.75" customHeight="1">
      <c r="A53" s="186"/>
      <c r="B53" s="187"/>
      <c r="C53" s="188" t="s">
        <v>124</v>
      </c>
      <c r="D53" s="38"/>
      <c r="E53" s="36"/>
      <c r="F53" s="36"/>
      <c r="G53" s="40"/>
      <c r="H53" s="41"/>
      <c r="I53" s="42"/>
      <c r="J53" s="43"/>
      <c r="K53" s="44"/>
      <c r="L53" s="45"/>
      <c r="M53" s="42"/>
      <c r="N53" s="43"/>
      <c r="O53" s="46"/>
      <c r="P53" s="41"/>
      <c r="Q53" s="42"/>
      <c r="R53" s="43"/>
      <c r="S53" s="44"/>
      <c r="T53" s="41">
        <v>45</v>
      </c>
      <c r="U53" s="42">
        <v>6</v>
      </c>
      <c r="V53" s="43"/>
      <c r="W53" s="44"/>
      <c r="X53" s="102"/>
    </row>
    <row r="54" spans="1:23" s="76" customFormat="1" ht="12.75" customHeight="1">
      <c r="A54" s="105">
        <v>14</v>
      </c>
      <c r="B54" s="106"/>
      <c r="C54" s="108" t="s">
        <v>61</v>
      </c>
      <c r="D54" s="38"/>
      <c r="E54" s="169"/>
      <c r="F54" s="36"/>
      <c r="G54" s="40"/>
      <c r="H54" s="41"/>
      <c r="I54" s="42"/>
      <c r="J54" s="43"/>
      <c r="K54" s="44"/>
      <c r="L54" s="45"/>
      <c r="M54" s="42"/>
      <c r="N54" s="43"/>
      <c r="O54" s="46"/>
      <c r="P54" s="41"/>
      <c r="Q54" s="42"/>
      <c r="R54" s="43"/>
      <c r="S54" s="44"/>
      <c r="T54" s="41"/>
      <c r="U54" s="42"/>
      <c r="V54" s="43"/>
      <c r="W54" s="44"/>
    </row>
    <row r="55" spans="1:23" s="104" customFormat="1" ht="14.25" customHeight="1">
      <c r="A55" s="77">
        <v>15</v>
      </c>
      <c r="B55" s="79"/>
      <c r="C55" s="109" t="s">
        <v>62</v>
      </c>
      <c r="D55" s="38"/>
      <c r="E55" s="36"/>
      <c r="F55" s="36"/>
      <c r="G55" s="40"/>
      <c r="H55" s="41"/>
      <c r="I55" s="42"/>
      <c r="J55" s="43"/>
      <c r="K55" s="44"/>
      <c r="L55" s="45"/>
      <c r="M55" s="42"/>
      <c r="N55" s="43"/>
      <c r="O55" s="46"/>
      <c r="P55" s="41"/>
      <c r="Q55" s="42"/>
      <c r="R55" s="43"/>
      <c r="S55" s="44"/>
      <c r="T55" s="41"/>
      <c r="U55" s="42"/>
      <c r="V55" s="110"/>
      <c r="W55" s="44"/>
    </row>
    <row r="56" spans="1:23" s="115" customFormat="1" ht="14.25" customHeight="1" thickBot="1">
      <c r="A56" s="236" t="s">
        <v>14</v>
      </c>
      <c r="B56" s="237"/>
      <c r="C56" s="237"/>
      <c r="D56" s="111">
        <f>SUM(D39:D55)</f>
        <v>2100</v>
      </c>
      <c r="E56" s="131">
        <f>SUM(E39:E55)</f>
        <v>630</v>
      </c>
      <c r="F56" s="112"/>
      <c r="G56" s="113">
        <f>SUM(G39:G55)</f>
        <v>84</v>
      </c>
      <c r="H56" s="114"/>
      <c r="I56" s="53"/>
      <c r="J56" s="54"/>
      <c r="K56" s="55"/>
      <c r="L56" s="56"/>
      <c r="M56" s="53"/>
      <c r="N56" s="54"/>
      <c r="O56" s="57"/>
      <c r="P56" s="52"/>
      <c r="Q56" s="53"/>
      <c r="R56" s="54"/>
      <c r="S56" s="55"/>
      <c r="T56" s="52"/>
      <c r="U56" s="53"/>
      <c r="V56" s="54"/>
      <c r="W56" s="55"/>
    </row>
    <row r="57" spans="1:23" s="104" customFormat="1" ht="12.75" customHeight="1">
      <c r="A57" s="77">
        <v>16</v>
      </c>
      <c r="B57" s="79">
        <v>11</v>
      </c>
      <c r="C57" s="109" t="s">
        <v>63</v>
      </c>
      <c r="D57" s="38">
        <f>SUM(25*G57)</f>
        <v>150</v>
      </c>
      <c r="E57" s="170"/>
      <c r="F57" s="36">
        <f>SUM(H57,J57,L57,N57,P57,R57,T57,V57)</f>
        <v>45</v>
      </c>
      <c r="G57" s="40">
        <f>SUM(I57,K57,M57,O57,Q57,S57,U57,W57)</f>
        <v>6</v>
      </c>
      <c r="H57" s="41"/>
      <c r="I57" s="42"/>
      <c r="J57" s="43">
        <v>45</v>
      </c>
      <c r="K57" s="44">
        <v>6</v>
      </c>
      <c r="L57" s="41"/>
      <c r="M57" s="42"/>
      <c r="N57" s="43"/>
      <c r="O57" s="44"/>
      <c r="P57" s="41"/>
      <c r="Q57" s="42"/>
      <c r="R57" s="43"/>
      <c r="S57" s="44"/>
      <c r="T57" s="41"/>
      <c r="U57" s="42"/>
      <c r="V57" s="43"/>
      <c r="W57" s="44"/>
    </row>
    <row r="58" spans="1:23" s="104" customFormat="1" ht="12.75" customHeight="1">
      <c r="A58" s="77">
        <v>17</v>
      </c>
      <c r="B58" s="79">
        <v>12</v>
      </c>
      <c r="C58" s="109" t="s">
        <v>64</v>
      </c>
      <c r="D58" s="38">
        <v>750</v>
      </c>
      <c r="E58" s="170"/>
      <c r="F58" s="36">
        <v>225</v>
      </c>
      <c r="G58" s="40">
        <v>30</v>
      </c>
      <c r="H58" s="41"/>
      <c r="I58" s="42"/>
      <c r="J58" s="43"/>
      <c r="K58" s="44"/>
      <c r="L58" s="41"/>
      <c r="M58" s="42"/>
      <c r="N58" s="43"/>
      <c r="O58" s="44"/>
      <c r="P58" s="41"/>
      <c r="Q58" s="42"/>
      <c r="R58" s="43"/>
      <c r="S58" s="44"/>
      <c r="T58" s="41"/>
      <c r="U58" s="42"/>
      <c r="V58" s="43"/>
      <c r="W58" s="44"/>
    </row>
    <row r="59" spans="1:23" ht="14.25" customHeight="1">
      <c r="A59" s="35"/>
      <c r="B59" s="79"/>
      <c r="C59" s="109" t="s">
        <v>125</v>
      </c>
      <c r="D59" s="38"/>
      <c r="E59" s="170"/>
      <c r="F59" s="36"/>
      <c r="G59" s="40"/>
      <c r="H59" s="41"/>
      <c r="I59" s="42"/>
      <c r="J59" s="43"/>
      <c r="K59" s="44"/>
      <c r="L59" s="41">
        <v>45</v>
      </c>
      <c r="M59" s="42">
        <v>6</v>
      </c>
      <c r="N59" s="43"/>
      <c r="O59" s="44"/>
      <c r="P59" s="41"/>
      <c r="Q59" s="42"/>
      <c r="R59" s="43"/>
      <c r="S59" s="44"/>
      <c r="T59" s="41"/>
      <c r="U59" s="42"/>
      <c r="V59" s="43"/>
      <c r="W59" s="44"/>
    </row>
    <row r="60" spans="1:23" ht="14.25" customHeight="1">
      <c r="A60" s="35"/>
      <c r="B60" s="79"/>
      <c r="C60" s="109" t="s">
        <v>129</v>
      </c>
      <c r="D60" s="38"/>
      <c r="E60" s="170"/>
      <c r="F60" s="36"/>
      <c r="G60" s="40"/>
      <c r="H60" s="41"/>
      <c r="I60" s="120"/>
      <c r="J60" s="43"/>
      <c r="K60" s="44"/>
      <c r="L60" s="41"/>
      <c r="M60" s="120"/>
      <c r="N60" s="43">
        <v>45</v>
      </c>
      <c r="O60" s="44">
        <v>6</v>
      </c>
      <c r="P60" s="41"/>
      <c r="Q60" s="120"/>
      <c r="R60" s="43"/>
      <c r="S60" s="44"/>
      <c r="T60" s="41"/>
      <c r="U60" s="42"/>
      <c r="V60" s="43"/>
      <c r="W60" s="44"/>
    </row>
    <row r="61" spans="1:23" s="3" customFormat="1" ht="14.25" customHeight="1">
      <c r="A61" s="35">
        <v>1</v>
      </c>
      <c r="B61" s="79">
        <v>2</v>
      </c>
      <c r="C61" s="173">
        <v>3</v>
      </c>
      <c r="D61" s="38">
        <v>4</v>
      </c>
      <c r="E61" s="79">
        <v>5</v>
      </c>
      <c r="F61" s="36">
        <v>6</v>
      </c>
      <c r="G61" s="227">
        <v>7</v>
      </c>
      <c r="H61" s="77">
        <v>8</v>
      </c>
      <c r="I61" s="118">
        <v>9</v>
      </c>
      <c r="J61" s="79">
        <v>10</v>
      </c>
      <c r="K61" s="119">
        <v>11</v>
      </c>
      <c r="L61" s="77">
        <v>12</v>
      </c>
      <c r="M61" s="118">
        <v>13</v>
      </c>
      <c r="N61" s="79">
        <v>14</v>
      </c>
      <c r="O61" s="119">
        <v>15</v>
      </c>
      <c r="P61" s="77">
        <v>16</v>
      </c>
      <c r="Q61" s="118">
        <v>17</v>
      </c>
      <c r="R61" s="79">
        <v>18</v>
      </c>
      <c r="S61" s="119">
        <v>19</v>
      </c>
      <c r="T61" s="77">
        <v>20</v>
      </c>
      <c r="U61" s="198">
        <v>21</v>
      </c>
      <c r="V61" s="79">
        <v>22</v>
      </c>
      <c r="W61" s="119">
        <v>23</v>
      </c>
    </row>
    <row r="62" spans="1:23" ht="14.25" customHeight="1">
      <c r="A62" s="35"/>
      <c r="B62" s="79"/>
      <c r="C62" s="109" t="s">
        <v>128</v>
      </c>
      <c r="D62" s="38"/>
      <c r="E62" s="170"/>
      <c r="F62" s="36"/>
      <c r="G62" s="40"/>
      <c r="H62" s="41"/>
      <c r="I62" s="120"/>
      <c r="J62" s="43"/>
      <c r="K62" s="44"/>
      <c r="L62" s="41"/>
      <c r="M62" s="120"/>
      <c r="N62" s="43"/>
      <c r="O62" s="44"/>
      <c r="P62" s="41">
        <v>45</v>
      </c>
      <c r="Q62" s="120">
        <v>6</v>
      </c>
      <c r="R62" s="43"/>
      <c r="S62" s="44"/>
      <c r="T62" s="41"/>
      <c r="U62" s="42"/>
      <c r="V62" s="43"/>
      <c r="W62" s="44"/>
    </row>
    <row r="63" spans="1:23" ht="14.25" customHeight="1">
      <c r="A63" s="35"/>
      <c r="B63" s="79"/>
      <c r="C63" s="109" t="s">
        <v>127</v>
      </c>
      <c r="D63" s="38"/>
      <c r="E63" s="170"/>
      <c r="F63" s="36"/>
      <c r="G63" s="40"/>
      <c r="H63" s="41"/>
      <c r="I63" s="120"/>
      <c r="J63" s="43"/>
      <c r="K63" s="44"/>
      <c r="L63" s="41"/>
      <c r="M63" s="120"/>
      <c r="N63" s="43"/>
      <c r="O63" s="44"/>
      <c r="P63" s="41"/>
      <c r="Q63" s="120"/>
      <c r="R63" s="43">
        <v>45</v>
      </c>
      <c r="S63" s="44">
        <v>6</v>
      </c>
      <c r="T63" s="41"/>
      <c r="U63" s="42"/>
      <c r="V63" s="43"/>
      <c r="W63" s="44"/>
    </row>
    <row r="64" spans="1:23" ht="14.25" customHeight="1">
      <c r="A64" s="35"/>
      <c r="B64" s="79"/>
      <c r="C64" s="109" t="s">
        <v>126</v>
      </c>
      <c r="D64" s="38"/>
      <c r="E64" s="170"/>
      <c r="F64" s="36"/>
      <c r="G64" s="40"/>
      <c r="H64" s="41"/>
      <c r="I64" s="120"/>
      <c r="J64" s="43"/>
      <c r="K64" s="44"/>
      <c r="L64" s="41"/>
      <c r="M64" s="120"/>
      <c r="N64" s="43"/>
      <c r="O64" s="44"/>
      <c r="P64" s="41"/>
      <c r="Q64" s="120"/>
      <c r="R64" s="43"/>
      <c r="S64" s="44"/>
      <c r="T64" s="41">
        <v>45</v>
      </c>
      <c r="U64" s="42">
        <v>6</v>
      </c>
      <c r="V64" s="43"/>
      <c r="W64" s="44"/>
    </row>
    <row r="65" spans="1:23" ht="14.25" customHeight="1">
      <c r="A65" s="35">
        <v>18</v>
      </c>
      <c r="B65" s="36"/>
      <c r="C65" s="37" t="s">
        <v>65</v>
      </c>
      <c r="D65" s="38"/>
      <c r="E65" s="36"/>
      <c r="F65" s="36"/>
      <c r="G65" s="40"/>
      <c r="H65" s="77"/>
      <c r="I65" s="118"/>
      <c r="J65" s="79"/>
      <c r="K65" s="119"/>
      <c r="L65" s="41"/>
      <c r="M65" s="120"/>
      <c r="N65" s="43"/>
      <c r="O65" s="44"/>
      <c r="P65" s="41"/>
      <c r="Q65" s="120"/>
      <c r="R65" s="43"/>
      <c r="S65" s="44"/>
      <c r="T65" s="41"/>
      <c r="U65" s="42"/>
      <c r="V65" s="43"/>
      <c r="W65" s="44"/>
    </row>
    <row r="66" spans="1:23" ht="14.25" customHeight="1">
      <c r="A66" s="35">
        <v>19</v>
      </c>
      <c r="B66" s="36"/>
      <c r="C66" s="37" t="s">
        <v>66</v>
      </c>
      <c r="D66" s="38"/>
      <c r="E66" s="36"/>
      <c r="F66" s="36"/>
      <c r="G66" s="40"/>
      <c r="H66" s="77"/>
      <c r="I66" s="118"/>
      <c r="J66" s="79"/>
      <c r="K66" s="119"/>
      <c r="L66" s="41"/>
      <c r="M66" s="120"/>
      <c r="N66" s="43"/>
      <c r="O66" s="44"/>
      <c r="P66" s="77"/>
      <c r="Q66" s="118"/>
      <c r="R66" s="43"/>
      <c r="S66" s="44"/>
      <c r="T66" s="41"/>
      <c r="U66" s="42"/>
      <c r="V66" s="43"/>
      <c r="W66" s="44"/>
    </row>
    <row r="67" spans="1:23" s="115" customFormat="1" ht="14.25" customHeight="1" thickBot="1">
      <c r="A67" s="236" t="s">
        <v>14</v>
      </c>
      <c r="B67" s="237"/>
      <c r="C67" s="237"/>
      <c r="D67" s="121">
        <f>SUM(D57:D66)</f>
        <v>904</v>
      </c>
      <c r="E67" s="54"/>
      <c r="F67" s="54">
        <f>SUM(F57:F66)</f>
        <v>276</v>
      </c>
      <c r="G67" s="122">
        <f>SUM(G57:G66)</f>
        <v>43</v>
      </c>
      <c r="H67" s="52"/>
      <c r="I67" s="123"/>
      <c r="J67" s="124"/>
      <c r="K67" s="125"/>
      <c r="L67" s="52"/>
      <c r="M67" s="126"/>
      <c r="N67" s="124"/>
      <c r="O67" s="125"/>
      <c r="P67" s="127"/>
      <c r="Q67" s="123"/>
      <c r="R67" s="124"/>
      <c r="S67" s="55"/>
      <c r="T67" s="52"/>
      <c r="U67" s="53"/>
      <c r="V67" s="54"/>
      <c r="W67" s="55"/>
    </row>
    <row r="68" spans="1:23" ht="15" customHeight="1" thickBot="1">
      <c r="A68" s="231" t="s">
        <v>10</v>
      </c>
      <c r="B68" s="232"/>
      <c r="C68" s="233"/>
      <c r="D68" s="128"/>
      <c r="E68" s="309">
        <f>SUM(E79,F84)</f>
        <v>465</v>
      </c>
      <c r="F68" s="310"/>
      <c r="G68" s="129"/>
      <c r="H68" s="189"/>
      <c r="I68" s="190"/>
      <c r="J68" s="191"/>
      <c r="K68" s="192"/>
      <c r="L68" s="189"/>
      <c r="M68" s="190"/>
      <c r="N68" s="193"/>
      <c r="O68" s="192"/>
      <c r="P68" s="194"/>
      <c r="Q68" s="190"/>
      <c r="R68" s="193"/>
      <c r="S68" s="192"/>
      <c r="T68" s="194"/>
      <c r="U68" s="190"/>
      <c r="V68" s="193"/>
      <c r="W68" s="192"/>
    </row>
    <row r="69" spans="1:23" ht="13.5" customHeight="1">
      <c r="A69" s="103">
        <v>20</v>
      </c>
      <c r="B69" s="130">
        <v>13</v>
      </c>
      <c r="C69" s="195" t="s">
        <v>67</v>
      </c>
      <c r="D69" s="12">
        <f aca="true" t="shared" si="1" ref="D69:D76">SUM(25*G69)</f>
        <v>150</v>
      </c>
      <c r="E69" s="13">
        <f aca="true" t="shared" si="2" ref="E69:E76">SUM(H69,J69,L69,N69,P69,R69,T69,V69)</f>
        <v>45</v>
      </c>
      <c r="F69" s="13"/>
      <c r="G69" s="116">
        <f aca="true" t="shared" si="3" ref="G69:G76">SUM(I69,K69,M69,O69,Q69,S69,U69,W69)</f>
        <v>6</v>
      </c>
      <c r="H69" s="136"/>
      <c r="I69" s="64"/>
      <c r="J69" s="196"/>
      <c r="K69" s="68"/>
      <c r="L69" s="136"/>
      <c r="M69" s="64"/>
      <c r="N69" s="67"/>
      <c r="O69" s="68"/>
      <c r="P69" s="63"/>
      <c r="Q69" s="64"/>
      <c r="R69" s="67">
        <v>45</v>
      </c>
      <c r="S69" s="68">
        <v>6</v>
      </c>
      <c r="T69" s="63"/>
      <c r="U69" s="64"/>
      <c r="V69" s="67"/>
      <c r="W69" s="68"/>
    </row>
    <row r="70" spans="1:23" ht="13.5" customHeight="1">
      <c r="A70" s="103">
        <v>21</v>
      </c>
      <c r="B70" s="130">
        <v>14</v>
      </c>
      <c r="C70" s="109" t="s">
        <v>68</v>
      </c>
      <c r="D70" s="35">
        <f t="shared" si="1"/>
        <v>150</v>
      </c>
      <c r="E70" s="36">
        <f t="shared" si="2"/>
        <v>45</v>
      </c>
      <c r="F70" s="36"/>
      <c r="G70" s="40">
        <f t="shared" si="3"/>
        <v>6</v>
      </c>
      <c r="H70" s="77"/>
      <c r="I70" s="42"/>
      <c r="J70" s="79"/>
      <c r="K70" s="44"/>
      <c r="L70" s="77"/>
      <c r="M70" s="42"/>
      <c r="N70" s="43"/>
      <c r="O70" s="44"/>
      <c r="P70" s="41"/>
      <c r="Q70" s="42"/>
      <c r="R70" s="43"/>
      <c r="S70" s="44"/>
      <c r="T70" s="41">
        <v>45</v>
      </c>
      <c r="U70" s="42">
        <v>6</v>
      </c>
      <c r="V70" s="43"/>
      <c r="W70" s="44"/>
    </row>
    <row r="71" spans="1:23" s="76" customFormat="1" ht="12.75" customHeight="1">
      <c r="A71" s="176">
        <v>22</v>
      </c>
      <c r="B71" s="177">
        <v>15</v>
      </c>
      <c r="C71" s="197" t="s">
        <v>69</v>
      </c>
      <c r="D71" s="35">
        <f t="shared" si="1"/>
        <v>150</v>
      </c>
      <c r="E71" s="36">
        <f t="shared" si="2"/>
        <v>45</v>
      </c>
      <c r="F71" s="36"/>
      <c r="G71" s="40">
        <f t="shared" si="3"/>
        <v>6</v>
      </c>
      <c r="H71" s="77"/>
      <c r="I71" s="198"/>
      <c r="J71" s="79"/>
      <c r="K71" s="119"/>
      <c r="L71" s="77"/>
      <c r="M71" s="198"/>
      <c r="N71" s="79"/>
      <c r="O71" s="119"/>
      <c r="P71" s="41"/>
      <c r="Q71" s="42"/>
      <c r="R71" s="43">
        <v>45</v>
      </c>
      <c r="S71" s="44">
        <v>6</v>
      </c>
      <c r="T71" s="41"/>
      <c r="U71" s="42"/>
      <c r="V71" s="134"/>
      <c r="W71" s="132"/>
    </row>
    <row r="72" spans="1:23" ht="13.5" customHeight="1">
      <c r="A72" s="103">
        <v>23</v>
      </c>
      <c r="B72" s="130">
        <v>16</v>
      </c>
      <c r="C72" s="109" t="s">
        <v>70</v>
      </c>
      <c r="D72" s="35">
        <f t="shared" si="1"/>
        <v>150</v>
      </c>
      <c r="E72" s="36">
        <f t="shared" si="2"/>
        <v>45</v>
      </c>
      <c r="F72" s="36"/>
      <c r="G72" s="40">
        <f t="shared" si="3"/>
        <v>6</v>
      </c>
      <c r="H72" s="77"/>
      <c r="I72" s="42"/>
      <c r="J72" s="79"/>
      <c r="K72" s="44"/>
      <c r="L72" s="77"/>
      <c r="M72" s="42"/>
      <c r="N72" s="43"/>
      <c r="O72" s="44"/>
      <c r="P72" s="41">
        <v>45</v>
      </c>
      <c r="Q72" s="42">
        <v>6</v>
      </c>
      <c r="R72" s="43"/>
      <c r="S72" s="44"/>
      <c r="T72" s="41"/>
      <c r="U72" s="42"/>
      <c r="V72" s="43"/>
      <c r="W72" s="44"/>
    </row>
    <row r="73" spans="1:23" s="75" customFormat="1" ht="13.5" customHeight="1">
      <c r="A73" s="77">
        <v>24</v>
      </c>
      <c r="B73" s="130">
        <v>17</v>
      </c>
      <c r="C73" s="109" t="s">
        <v>71</v>
      </c>
      <c r="D73" s="35">
        <f t="shared" si="1"/>
        <v>150</v>
      </c>
      <c r="E73" s="36">
        <f t="shared" si="2"/>
        <v>45</v>
      </c>
      <c r="F73" s="36"/>
      <c r="G73" s="40">
        <f t="shared" si="3"/>
        <v>6</v>
      </c>
      <c r="H73" s="77"/>
      <c r="I73" s="42"/>
      <c r="J73" s="79"/>
      <c r="K73" s="44"/>
      <c r="L73" s="77"/>
      <c r="M73" s="42"/>
      <c r="N73" s="43"/>
      <c r="O73" s="44"/>
      <c r="P73" s="41"/>
      <c r="Q73" s="42"/>
      <c r="R73" s="43"/>
      <c r="S73" s="44"/>
      <c r="T73" s="41">
        <v>45</v>
      </c>
      <c r="U73" s="42">
        <v>6</v>
      </c>
      <c r="V73" s="43"/>
      <c r="W73" s="44"/>
    </row>
    <row r="74" spans="1:23" s="75" customFormat="1" ht="13.5" customHeight="1">
      <c r="A74" s="136">
        <v>25</v>
      </c>
      <c r="B74" s="137">
        <v>18</v>
      </c>
      <c r="C74" s="199" t="s">
        <v>72</v>
      </c>
      <c r="D74" s="35">
        <f t="shared" si="1"/>
        <v>100</v>
      </c>
      <c r="E74" s="36">
        <f t="shared" si="2"/>
        <v>30</v>
      </c>
      <c r="F74" s="36"/>
      <c r="G74" s="40">
        <f t="shared" si="3"/>
        <v>4</v>
      </c>
      <c r="H74" s="77"/>
      <c r="I74" s="42"/>
      <c r="J74" s="79"/>
      <c r="K74" s="44"/>
      <c r="L74" s="77"/>
      <c r="M74" s="42"/>
      <c r="N74" s="43"/>
      <c r="O74" s="44"/>
      <c r="P74" s="41"/>
      <c r="Q74" s="42"/>
      <c r="R74" s="43"/>
      <c r="S74" s="44"/>
      <c r="T74" s="41"/>
      <c r="U74" s="42"/>
      <c r="V74" s="43">
        <v>30</v>
      </c>
      <c r="W74" s="44">
        <v>4</v>
      </c>
    </row>
    <row r="75" spans="1:23" s="75" customFormat="1" ht="13.5" customHeight="1">
      <c r="A75" s="136">
        <v>26</v>
      </c>
      <c r="B75" s="137">
        <v>19</v>
      </c>
      <c r="C75" s="199" t="s">
        <v>73</v>
      </c>
      <c r="D75" s="35">
        <f t="shared" si="1"/>
        <v>100</v>
      </c>
      <c r="E75" s="36">
        <f t="shared" si="2"/>
        <v>30</v>
      </c>
      <c r="F75" s="36"/>
      <c r="G75" s="40">
        <f t="shared" si="3"/>
        <v>4</v>
      </c>
      <c r="H75" s="77"/>
      <c r="I75" s="42"/>
      <c r="J75" s="79"/>
      <c r="K75" s="44"/>
      <c r="L75" s="77"/>
      <c r="M75" s="42"/>
      <c r="N75" s="43"/>
      <c r="O75" s="44"/>
      <c r="P75" s="41"/>
      <c r="Q75" s="42"/>
      <c r="R75" s="43"/>
      <c r="S75" s="44"/>
      <c r="T75" s="41"/>
      <c r="U75" s="42"/>
      <c r="V75" s="43">
        <v>30</v>
      </c>
      <c r="W75" s="44">
        <v>4</v>
      </c>
    </row>
    <row r="76" spans="1:23" s="76" customFormat="1" ht="13.5" customHeight="1">
      <c r="A76" s="136">
        <v>27</v>
      </c>
      <c r="B76" s="137">
        <v>20</v>
      </c>
      <c r="C76" s="199" t="s">
        <v>74</v>
      </c>
      <c r="D76" s="35">
        <f t="shared" si="1"/>
        <v>100</v>
      </c>
      <c r="E76" s="36">
        <f t="shared" si="2"/>
        <v>30</v>
      </c>
      <c r="F76" s="43"/>
      <c r="G76" s="40">
        <f t="shared" si="3"/>
        <v>4</v>
      </c>
      <c r="H76" s="77"/>
      <c r="I76" s="42"/>
      <c r="J76" s="79"/>
      <c r="K76" s="44"/>
      <c r="L76" s="77"/>
      <c r="M76" s="42"/>
      <c r="N76" s="43"/>
      <c r="O76" s="44"/>
      <c r="P76" s="41"/>
      <c r="Q76" s="42"/>
      <c r="R76" s="43"/>
      <c r="S76" s="44"/>
      <c r="T76" s="41"/>
      <c r="U76" s="42"/>
      <c r="V76" s="43">
        <v>30</v>
      </c>
      <c r="W76" s="44">
        <v>4</v>
      </c>
    </row>
    <row r="77" spans="1:23" s="76" customFormat="1" ht="13.5" customHeight="1">
      <c r="A77" s="200">
        <v>28</v>
      </c>
      <c r="B77" s="201">
        <v>21</v>
      </c>
      <c r="C77" s="202" t="s">
        <v>130</v>
      </c>
      <c r="D77" s="35">
        <v>150</v>
      </c>
      <c r="E77" s="82">
        <v>45</v>
      </c>
      <c r="F77" s="89"/>
      <c r="G77" s="83">
        <v>5</v>
      </c>
      <c r="H77" s="77"/>
      <c r="I77" s="42"/>
      <c r="J77" s="79"/>
      <c r="K77" s="44"/>
      <c r="L77" s="77"/>
      <c r="M77" s="42"/>
      <c r="N77" s="43"/>
      <c r="O77" s="44"/>
      <c r="P77" s="41"/>
      <c r="Q77" s="42"/>
      <c r="R77" s="43"/>
      <c r="S77" s="44"/>
      <c r="T77" s="41"/>
      <c r="U77" s="42"/>
      <c r="V77" s="43">
        <v>45</v>
      </c>
      <c r="W77" s="44">
        <v>5</v>
      </c>
    </row>
    <row r="78" spans="1:23" s="76" customFormat="1" ht="13.5" customHeight="1">
      <c r="A78" s="200">
        <v>29</v>
      </c>
      <c r="B78" s="201">
        <v>21</v>
      </c>
      <c r="C78" s="202" t="s">
        <v>77</v>
      </c>
      <c r="D78" s="203">
        <v>150</v>
      </c>
      <c r="E78" s="82">
        <v>45</v>
      </c>
      <c r="F78" s="89"/>
      <c r="G78" s="83">
        <v>5</v>
      </c>
      <c r="H78" s="77"/>
      <c r="I78" s="42"/>
      <c r="J78" s="79"/>
      <c r="K78" s="44"/>
      <c r="L78" s="77"/>
      <c r="M78" s="42"/>
      <c r="N78" s="43"/>
      <c r="O78" s="44"/>
      <c r="P78" s="41"/>
      <c r="Q78" s="42"/>
      <c r="R78" s="43"/>
      <c r="S78" s="44"/>
      <c r="T78" s="41"/>
      <c r="U78" s="42"/>
      <c r="V78" s="43">
        <v>45</v>
      </c>
      <c r="W78" s="44">
        <v>5</v>
      </c>
    </row>
    <row r="79" spans="1:23" s="75" customFormat="1" ht="13.5" customHeight="1" thickBot="1">
      <c r="A79" s="236" t="s">
        <v>14</v>
      </c>
      <c r="B79" s="237"/>
      <c r="C79" s="238"/>
      <c r="D79" s="52">
        <f>SUM(D69:D78)</f>
        <v>1350</v>
      </c>
      <c r="E79" s="54">
        <f>SUM(E69:E78)</f>
        <v>405</v>
      </c>
      <c r="F79" s="54"/>
      <c r="G79" s="122">
        <f>SUM(G69:G78)</f>
        <v>52</v>
      </c>
      <c r="H79" s="52"/>
      <c r="I79" s="53"/>
      <c r="J79" s="124"/>
      <c r="K79" s="55"/>
      <c r="L79" s="127"/>
      <c r="M79" s="53"/>
      <c r="N79" s="54"/>
      <c r="O79" s="55"/>
      <c r="P79" s="52"/>
      <c r="Q79" s="53"/>
      <c r="R79" s="54"/>
      <c r="S79" s="55"/>
      <c r="T79" s="52"/>
      <c r="U79" s="53"/>
      <c r="V79" s="54"/>
      <c r="W79" s="55"/>
    </row>
    <row r="80" spans="1:23" s="75" customFormat="1" ht="14.25" customHeight="1">
      <c r="A80" s="97">
        <v>29</v>
      </c>
      <c r="B80" s="138">
        <v>22</v>
      </c>
      <c r="C80" s="204" t="s">
        <v>75</v>
      </c>
      <c r="D80" s="203">
        <f>SUM(25*G80)</f>
        <v>100</v>
      </c>
      <c r="F80" s="82">
        <f>SUM(H80,J80,L80,N80,P80,R80,T80,V80)</f>
        <v>30</v>
      </c>
      <c r="G80" s="83">
        <f>SUM(I80,K80,M80,O80,Q80,S80,U80,W80)</f>
        <v>4</v>
      </c>
      <c r="H80" s="136"/>
      <c r="I80" s="64"/>
      <c r="J80" s="196"/>
      <c r="K80" s="68"/>
      <c r="L80" s="205"/>
      <c r="M80" s="64"/>
      <c r="N80" s="67"/>
      <c r="O80" s="206"/>
      <c r="P80" s="63"/>
      <c r="Q80" s="64"/>
      <c r="R80" s="67"/>
      <c r="S80" s="68"/>
      <c r="T80" s="107"/>
      <c r="U80" s="64"/>
      <c r="V80" s="67">
        <v>30</v>
      </c>
      <c r="W80" s="68">
        <v>4</v>
      </c>
    </row>
    <row r="81" spans="1:23" s="75" customFormat="1" ht="13.5" customHeight="1">
      <c r="A81" s="77">
        <v>30</v>
      </c>
      <c r="B81" s="130"/>
      <c r="C81" s="207" t="s">
        <v>76</v>
      </c>
      <c r="D81" s="141">
        <f>SUM(25*G81)</f>
        <v>100</v>
      </c>
      <c r="E81" s="208"/>
      <c r="F81" s="141">
        <f>SUM(H81,J81,L81,N81,P81,R81,T81,V81)</f>
        <v>30</v>
      </c>
      <c r="G81" s="40">
        <f>SUM(I81,K81,M81,O81,Q81,S81,U81,W81)</f>
        <v>4</v>
      </c>
      <c r="H81" s="77"/>
      <c r="I81" s="42"/>
      <c r="J81" s="79"/>
      <c r="K81" s="44"/>
      <c r="L81" s="78"/>
      <c r="M81" s="42"/>
      <c r="N81" s="43"/>
      <c r="O81" s="46"/>
      <c r="P81" s="41"/>
      <c r="Q81" s="42"/>
      <c r="R81" s="43"/>
      <c r="S81" s="44"/>
      <c r="T81" s="45"/>
      <c r="U81" s="42"/>
      <c r="V81" s="43">
        <v>30</v>
      </c>
      <c r="W81" s="44">
        <v>4</v>
      </c>
    </row>
    <row r="82" spans="1:23" s="75" customFormat="1" ht="14.25" customHeight="1">
      <c r="A82" s="77">
        <v>31</v>
      </c>
      <c r="B82" s="130"/>
      <c r="C82" s="207" t="s">
        <v>77</v>
      </c>
      <c r="D82" s="141"/>
      <c r="E82" s="141"/>
      <c r="F82" s="36"/>
      <c r="G82" s="40"/>
      <c r="H82" s="77"/>
      <c r="I82" s="42"/>
      <c r="J82" s="79"/>
      <c r="K82" s="44"/>
      <c r="L82" s="78"/>
      <c r="M82" s="42"/>
      <c r="N82" s="43"/>
      <c r="O82" s="46"/>
      <c r="P82" s="41"/>
      <c r="Q82" s="42"/>
      <c r="R82" s="43"/>
      <c r="S82" s="44"/>
      <c r="T82" s="45"/>
      <c r="U82" s="42"/>
      <c r="V82" s="43"/>
      <c r="W82" s="44"/>
    </row>
    <row r="83" spans="1:23" s="75" customFormat="1" ht="14.25" customHeight="1">
      <c r="A83" s="77">
        <v>32</v>
      </c>
      <c r="B83" s="130"/>
      <c r="C83" s="207" t="s">
        <v>78</v>
      </c>
      <c r="D83" s="35"/>
      <c r="E83" s="141"/>
      <c r="F83" s="36"/>
      <c r="G83" s="40"/>
      <c r="H83" s="77"/>
      <c r="I83" s="42"/>
      <c r="J83" s="79"/>
      <c r="K83" s="44"/>
      <c r="L83" s="78"/>
      <c r="M83" s="42"/>
      <c r="N83" s="43"/>
      <c r="O83" s="46"/>
      <c r="P83" s="41"/>
      <c r="Q83" s="42"/>
      <c r="R83" s="43"/>
      <c r="S83" s="44"/>
      <c r="T83" s="45"/>
      <c r="U83" s="42"/>
      <c r="V83" s="43"/>
      <c r="W83" s="44"/>
    </row>
    <row r="84" spans="1:23" s="75" customFormat="1" ht="13.5" customHeight="1" thickBot="1">
      <c r="A84" s="236" t="s">
        <v>14</v>
      </c>
      <c r="B84" s="237"/>
      <c r="C84" s="238"/>
      <c r="D84" s="56">
        <f>SUM(D80:D83)</f>
        <v>200</v>
      </c>
      <c r="E84" s="56"/>
      <c r="F84" s="56">
        <f>SUM(F80:F83)</f>
        <v>60</v>
      </c>
      <c r="G84" s="122">
        <f>SUM(G80:G83)</f>
        <v>8</v>
      </c>
      <c r="H84" s="52"/>
      <c r="I84" s="53"/>
      <c r="J84" s="124"/>
      <c r="K84" s="55"/>
      <c r="L84" s="93"/>
      <c r="M84" s="53"/>
      <c r="N84" s="54"/>
      <c r="O84" s="57"/>
      <c r="P84" s="52"/>
      <c r="Q84" s="53"/>
      <c r="R84" s="54"/>
      <c r="S84" s="55"/>
      <c r="T84" s="56"/>
      <c r="U84" s="53"/>
      <c r="V84" s="54"/>
      <c r="W84" s="55"/>
    </row>
    <row r="85" spans="1:23" s="76" customFormat="1" ht="13.5" customHeight="1">
      <c r="A85" s="231" t="s">
        <v>16</v>
      </c>
      <c r="B85" s="232"/>
      <c r="C85" s="232"/>
      <c r="D85" s="97"/>
      <c r="E85" s="139"/>
      <c r="F85" s="117"/>
      <c r="G85" s="142"/>
      <c r="H85" s="97"/>
      <c r="I85" s="98"/>
      <c r="J85" s="117"/>
      <c r="K85" s="100"/>
      <c r="L85" s="97"/>
      <c r="M85" s="98"/>
      <c r="N85" s="99"/>
      <c r="O85" s="100"/>
      <c r="P85" s="95"/>
      <c r="Q85" s="98"/>
      <c r="R85" s="99"/>
      <c r="S85" s="140"/>
      <c r="T85" s="101"/>
      <c r="U85" s="98"/>
      <c r="V85" s="99"/>
      <c r="W85" s="100"/>
    </row>
    <row r="86" spans="1:23" s="102" customFormat="1" ht="15" customHeight="1">
      <c r="A86" s="77">
        <v>1</v>
      </c>
      <c r="B86" s="79">
        <v>1</v>
      </c>
      <c r="C86" s="102" t="s">
        <v>24</v>
      </c>
      <c r="D86" s="77"/>
      <c r="E86" s="78"/>
      <c r="F86" s="79"/>
      <c r="G86" s="143"/>
      <c r="H86" s="77"/>
      <c r="I86" s="42"/>
      <c r="J86" s="79"/>
      <c r="K86" s="44"/>
      <c r="L86" s="77"/>
      <c r="M86" s="42"/>
      <c r="N86" s="43"/>
      <c r="O86" s="44"/>
      <c r="P86" s="45"/>
      <c r="Q86" s="42"/>
      <c r="R86" s="43"/>
      <c r="S86" s="46"/>
      <c r="T86" s="41"/>
      <c r="U86" s="42"/>
      <c r="V86" s="43"/>
      <c r="W86" s="44"/>
    </row>
    <row r="87" spans="1:23" s="76" customFormat="1" ht="16.5" customHeight="1" thickBot="1">
      <c r="A87" s="84">
        <v>2</v>
      </c>
      <c r="B87" s="86">
        <v>2</v>
      </c>
      <c r="C87" s="144" t="s">
        <v>25</v>
      </c>
      <c r="D87" s="84"/>
      <c r="E87" s="88"/>
      <c r="F87" s="86"/>
      <c r="G87" s="145"/>
      <c r="H87" s="84"/>
      <c r="I87" s="85"/>
      <c r="J87" s="86"/>
      <c r="K87" s="87"/>
      <c r="L87" s="84"/>
      <c r="M87" s="85"/>
      <c r="N87" s="89"/>
      <c r="O87" s="87"/>
      <c r="P87" s="146"/>
      <c r="Q87" s="85"/>
      <c r="R87" s="89"/>
      <c r="S87" s="90"/>
      <c r="T87" s="91"/>
      <c r="U87" s="85"/>
      <c r="V87" s="89"/>
      <c r="W87" s="87"/>
    </row>
    <row r="88" spans="1:23" s="5" customFormat="1" ht="13.5" customHeight="1">
      <c r="A88" s="300" t="s">
        <v>13</v>
      </c>
      <c r="B88" s="301"/>
      <c r="C88" s="302"/>
      <c r="D88" s="147">
        <f>SUM(D28,D56,D79)</f>
        <v>4200</v>
      </c>
      <c r="E88" s="222">
        <f>SUM(E28,E56,E79)</f>
        <v>1260</v>
      </c>
      <c r="F88" s="148"/>
      <c r="G88" s="223">
        <f>SUM(G28,G56,G79)</f>
        <v>166</v>
      </c>
      <c r="H88" s="139"/>
      <c r="I88" s="98"/>
      <c r="J88" s="117"/>
      <c r="K88" s="140"/>
      <c r="L88" s="97"/>
      <c r="M88" s="98"/>
      <c r="N88" s="99"/>
      <c r="O88" s="100"/>
      <c r="P88" s="95"/>
      <c r="Q88" s="98"/>
      <c r="R88" s="99"/>
      <c r="S88" s="140"/>
      <c r="T88" s="101"/>
      <c r="U88" s="98"/>
      <c r="V88" s="99"/>
      <c r="W88" s="100"/>
    </row>
    <row r="89" spans="1:23" s="5" customFormat="1" ht="13.5" customHeight="1">
      <c r="A89" s="303" t="s">
        <v>7</v>
      </c>
      <c r="B89" s="304"/>
      <c r="C89" s="305"/>
      <c r="D89" s="149">
        <f>SUM(D37,D67,D84)</f>
        <v>1854</v>
      </c>
      <c r="E89" s="150"/>
      <c r="F89" s="150">
        <v>555</v>
      </c>
      <c r="G89" s="151">
        <v>74</v>
      </c>
      <c r="H89" s="78"/>
      <c r="I89" s="42"/>
      <c r="J89" s="79"/>
      <c r="K89" s="46"/>
      <c r="L89" s="77"/>
      <c r="M89" s="42"/>
      <c r="N89" s="43"/>
      <c r="O89" s="44"/>
      <c r="P89" s="45"/>
      <c r="Q89" s="42"/>
      <c r="R89" s="43"/>
      <c r="S89" s="46"/>
      <c r="T89" s="41"/>
      <c r="U89" s="42"/>
      <c r="V89" s="43"/>
      <c r="W89" s="44"/>
    </row>
    <row r="90" spans="1:23" s="5" customFormat="1" ht="13.5" customHeight="1" thickBot="1">
      <c r="A90" s="306" t="s">
        <v>31</v>
      </c>
      <c r="B90" s="307"/>
      <c r="C90" s="308"/>
      <c r="D90" s="220">
        <v>6000</v>
      </c>
      <c r="E90" s="229">
        <v>1800</v>
      </c>
      <c r="F90" s="230"/>
      <c r="G90" s="221">
        <v>240</v>
      </c>
      <c r="H90" s="56"/>
      <c r="I90" s="53">
        <f>SUM(I23:I67,I68:I87)</f>
        <v>39</v>
      </c>
      <c r="J90" s="152"/>
      <c r="K90" s="57">
        <f>SUM(K23:K67,K68:K87)</f>
        <v>41</v>
      </c>
      <c r="L90" s="153"/>
      <c r="M90" s="53">
        <f>SUM(M23:M67,M68:M87)</f>
        <v>43</v>
      </c>
      <c r="N90" s="154"/>
      <c r="O90" s="55">
        <f>SUM(O23:O67,O68:O87)</f>
        <v>45</v>
      </c>
      <c r="P90" s="155"/>
      <c r="Q90" s="53">
        <f>SUM(Q23:Q67,Q68:Q87)</f>
        <v>47</v>
      </c>
      <c r="R90" s="154"/>
      <c r="S90" s="57">
        <f>SUM(S23:S67,S68:S87)</f>
        <v>49</v>
      </c>
      <c r="T90" s="156"/>
      <c r="U90" s="53">
        <f>SUM(U23:U67,U68:U87)</f>
        <v>51</v>
      </c>
      <c r="V90" s="154"/>
      <c r="W90" s="55">
        <f>SUM(W23:W67,W68:W87)</f>
        <v>53</v>
      </c>
    </row>
    <row r="93" spans="3:23" ht="27" customHeight="1">
      <c r="C93" s="157"/>
      <c r="D93" s="158"/>
      <c r="E93" s="158"/>
      <c r="F93" s="158"/>
      <c r="I93" s="6"/>
      <c r="K93" s="6"/>
      <c r="M93" s="6"/>
      <c r="N93" s="2"/>
      <c r="O93" s="5"/>
      <c r="P93" s="159"/>
      <c r="Q93" s="6"/>
      <c r="R93" s="6"/>
      <c r="S93" s="160"/>
      <c r="T93" s="160"/>
      <c r="U93" s="160"/>
      <c r="V93" s="160"/>
      <c r="W93" s="160"/>
    </row>
    <row r="94" spans="3:23" ht="27" customHeight="1">
      <c r="C94" s="157"/>
      <c r="D94" s="158"/>
      <c r="E94" s="158"/>
      <c r="F94" s="158"/>
      <c r="I94" s="6"/>
      <c r="K94" s="6"/>
      <c r="M94" s="6"/>
      <c r="N94" s="2"/>
      <c r="O94" s="2"/>
      <c r="P94" s="5"/>
      <c r="Q94" s="5"/>
      <c r="R94" s="160"/>
      <c r="S94" s="160"/>
      <c r="T94" s="160"/>
      <c r="U94" s="160"/>
      <c r="V94" s="160"/>
      <c r="W94" s="160"/>
    </row>
    <row r="95" spans="3:23" ht="27" customHeight="1">
      <c r="C95" s="157" t="s">
        <v>30</v>
      </c>
      <c r="D95" s="158"/>
      <c r="E95" s="158"/>
      <c r="F95" s="158"/>
      <c r="I95" s="6"/>
      <c r="K95" s="6"/>
      <c r="M95" s="6"/>
      <c r="N95" s="6"/>
      <c r="O95" s="159" t="s">
        <v>34</v>
      </c>
      <c r="P95" s="159"/>
      <c r="Q95" s="159"/>
      <c r="R95" s="160"/>
      <c r="S95" s="160"/>
      <c r="T95" s="160"/>
      <c r="U95" s="160"/>
      <c r="V95" s="160"/>
      <c r="W95" s="160"/>
    </row>
    <row r="96" spans="3:23" ht="27" customHeight="1">
      <c r="C96" s="157"/>
      <c r="D96" s="158"/>
      <c r="E96" s="158"/>
      <c r="F96" s="158"/>
      <c r="I96" s="6"/>
      <c r="K96" s="6"/>
      <c r="M96" s="6"/>
      <c r="N96" s="161"/>
      <c r="O96" s="4"/>
      <c r="P96" s="160"/>
      <c r="Q96" s="160"/>
      <c r="R96" s="160"/>
      <c r="S96" s="160"/>
      <c r="T96" s="160"/>
      <c r="U96" s="160"/>
      <c r="V96" s="160"/>
      <c r="W96" s="160"/>
    </row>
    <row r="97" spans="3:23" ht="13.5">
      <c r="C97" s="5"/>
      <c r="I97" s="6"/>
      <c r="K97" s="6"/>
      <c r="M97" s="6"/>
      <c r="N97" s="6"/>
      <c r="O97" s="159"/>
      <c r="P97" s="160"/>
      <c r="Q97" s="160"/>
      <c r="R97" s="160"/>
      <c r="S97" s="160"/>
      <c r="T97" s="6"/>
      <c r="U97" s="6"/>
      <c r="V97" s="6"/>
      <c r="W97" s="6"/>
    </row>
    <row r="98" spans="3:23" ht="13.5">
      <c r="C98" s="5"/>
      <c r="I98" s="6"/>
      <c r="K98" s="6"/>
      <c r="M98" s="6"/>
      <c r="N98" s="6"/>
      <c r="O98" s="160"/>
      <c r="P98" s="160"/>
      <c r="Q98" s="160"/>
      <c r="R98" s="160"/>
      <c r="S98" s="160"/>
      <c r="T98" s="6"/>
      <c r="U98" s="6"/>
      <c r="V98" s="6"/>
      <c r="W98" s="6"/>
    </row>
    <row r="99" spans="3:23" ht="13.5">
      <c r="C99" s="5"/>
      <c r="I99" s="6"/>
      <c r="K99" s="6"/>
      <c r="M99" s="6"/>
      <c r="N99" s="6"/>
      <c r="O99" s="160"/>
      <c r="P99" s="160"/>
      <c r="Q99" s="160"/>
      <c r="R99" s="160"/>
      <c r="S99" s="160"/>
      <c r="T99" s="6"/>
      <c r="U99" s="6"/>
      <c r="V99" s="6"/>
      <c r="W99" s="6"/>
    </row>
    <row r="100" spans="3:23" ht="13.5">
      <c r="C100" s="5"/>
      <c r="I100" s="6"/>
      <c r="K100" s="6"/>
      <c r="M100" s="6"/>
      <c r="N100" s="6"/>
      <c r="O100" s="160"/>
      <c r="P100" s="160"/>
      <c r="Q100" s="160"/>
      <c r="R100" s="160"/>
      <c r="S100" s="160"/>
      <c r="T100" s="6"/>
      <c r="U100" s="6"/>
      <c r="V100" s="6"/>
      <c r="W100" s="6"/>
    </row>
    <row r="101" spans="3:23" ht="13.5">
      <c r="C101" s="5"/>
      <c r="I101" s="6"/>
      <c r="K101" s="6"/>
      <c r="M101" s="6"/>
      <c r="N101" s="6"/>
      <c r="O101" s="159"/>
      <c r="P101" s="160"/>
      <c r="Q101" s="160"/>
      <c r="R101" s="160"/>
      <c r="S101" s="160"/>
      <c r="T101" s="6"/>
      <c r="U101" s="6"/>
      <c r="V101" s="6"/>
      <c r="W101" s="6"/>
    </row>
    <row r="102" spans="9:23" ht="13.5">
      <c r="I102" s="6"/>
      <c r="K102" s="6"/>
      <c r="M102" s="6"/>
      <c r="N102" s="6"/>
      <c r="O102" s="160"/>
      <c r="P102" s="160"/>
      <c r="Q102" s="160"/>
      <c r="R102" s="160"/>
      <c r="S102" s="160"/>
      <c r="T102" s="6"/>
      <c r="U102" s="6"/>
      <c r="V102" s="6"/>
      <c r="W102" s="6"/>
    </row>
    <row r="103" spans="3:6" ht="30.75" customHeight="1">
      <c r="C103" s="158"/>
      <c r="D103" s="158"/>
      <c r="E103" s="158"/>
      <c r="F103" s="158"/>
    </row>
    <row r="104" spans="3:17" ht="30.75" customHeight="1">
      <c r="C104" s="158"/>
      <c r="D104" s="158"/>
      <c r="E104" s="158"/>
      <c r="F104" s="158"/>
      <c r="O104" s="11"/>
      <c r="P104" s="70"/>
      <c r="Q104" s="162"/>
    </row>
    <row r="105" spans="3:18" ht="30.75" customHeight="1">
      <c r="C105" s="158"/>
      <c r="D105" s="158"/>
      <c r="E105" s="158"/>
      <c r="F105" s="158"/>
      <c r="O105" s="11"/>
      <c r="P105" s="70"/>
      <c r="Q105" s="11"/>
      <c r="R105" s="70"/>
    </row>
    <row r="106" spans="3:18" ht="30.75" customHeight="1">
      <c r="C106" s="158"/>
      <c r="D106" s="158"/>
      <c r="E106" s="158"/>
      <c r="F106" s="158"/>
      <c r="Q106" s="162"/>
      <c r="R106" s="163"/>
    </row>
    <row r="107" spans="3:17" ht="30.75" customHeight="1">
      <c r="C107" s="158"/>
      <c r="D107" s="158"/>
      <c r="E107" s="158"/>
      <c r="F107" s="158"/>
      <c r="O107" s="164"/>
      <c r="P107" s="165"/>
      <c r="Q107" s="162"/>
    </row>
  </sheetData>
  <sheetProtection/>
  <mergeCells count="43">
    <mergeCell ref="A2:W2"/>
    <mergeCell ref="A3:W3"/>
    <mergeCell ref="A6:W6"/>
    <mergeCell ref="A7:W7"/>
    <mergeCell ref="H19:K19"/>
    <mergeCell ref="L19:O19"/>
    <mergeCell ref="P19:S19"/>
    <mergeCell ref="T19:W19"/>
    <mergeCell ref="D15:W15"/>
    <mergeCell ref="A17:A21"/>
    <mergeCell ref="B17:B21"/>
    <mergeCell ref="C17:C21"/>
    <mergeCell ref="D17:D21"/>
    <mergeCell ref="E17:F18"/>
    <mergeCell ref="T20:U20"/>
    <mergeCell ref="V20:W20"/>
    <mergeCell ref="H20:I20"/>
    <mergeCell ref="J20:K20"/>
    <mergeCell ref="L20:M20"/>
    <mergeCell ref="N20:O20"/>
    <mergeCell ref="A23:C23"/>
    <mergeCell ref="E23:F23"/>
    <mergeCell ref="A28:C28"/>
    <mergeCell ref="A37:C37"/>
    <mergeCell ref="P20:Q20"/>
    <mergeCell ref="R20:S20"/>
    <mergeCell ref="G17:G21"/>
    <mergeCell ref="H17:W18"/>
    <mergeCell ref="E19:E21"/>
    <mergeCell ref="F19:F21"/>
    <mergeCell ref="A68:C68"/>
    <mergeCell ref="E68:F68"/>
    <mergeCell ref="A79:C79"/>
    <mergeCell ref="A38:C38"/>
    <mergeCell ref="E38:F38"/>
    <mergeCell ref="A56:C56"/>
    <mergeCell ref="A67:C67"/>
    <mergeCell ref="A90:C90"/>
    <mergeCell ref="E90:F90"/>
    <mergeCell ref="A84:C84"/>
    <mergeCell ref="A85:C85"/>
    <mergeCell ref="A88:C88"/>
    <mergeCell ref="A89:C8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Darejan Tvaltvadze</cp:lastModifiedBy>
  <cp:lastPrinted>2010-07-01T08:11:40Z</cp:lastPrinted>
  <dcterms:created xsi:type="dcterms:W3CDTF">1996-10-14T23:33:28Z</dcterms:created>
  <dcterms:modified xsi:type="dcterms:W3CDTF">2011-03-11T10:24:21Z</dcterms:modified>
  <cp:category/>
  <cp:version/>
  <cp:contentType/>
  <cp:contentStatus/>
</cp:coreProperties>
</file>